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o\Documents\Etimex\Analizy\"/>
    </mc:Choice>
  </mc:AlternateContent>
  <xr:revisionPtr revIDLastSave="0" documentId="13_ncr:1_{36760800-3467-46D2-8428-60774E9AB61E}" xr6:coauthVersionLast="47" xr6:coauthVersionMax="47" xr10:uidLastSave="{00000000-0000-0000-0000-000000000000}"/>
  <bookViews>
    <workbookView xWindow="43080" yWindow="-120" windowWidth="29040" windowHeight="15720" tabRatio="725" xr2:uid="{00000000-000D-0000-FFFF-FFFF00000000}"/>
  </bookViews>
  <sheets>
    <sheet name="Zakup-2024" sheetId="3" r:id="rId1"/>
    <sheet name="Sp. I" sheetId="15" r:id="rId2"/>
    <sheet name="Sp. II" sheetId="13" r:id="rId3"/>
    <sheet name="Sp. III" sheetId="16" r:id="rId4"/>
    <sheet name="Sp. IV" sheetId="17" r:id="rId5"/>
    <sheet name="Sp. V" sheetId="18" r:id="rId6"/>
    <sheet name="Sp. VI" sheetId="19" r:id="rId7"/>
    <sheet name="Sp. VII" sheetId="21" r:id="rId8"/>
    <sheet name="Sp. VIII" sheetId="20" r:id="rId9"/>
    <sheet name="Sp. IX" sheetId="22" r:id="rId10"/>
    <sheet name="Sp. X" sheetId="23" r:id="rId11"/>
    <sheet name="Sp. XI" sheetId="24" r:id="rId12"/>
    <sheet name="Sp. XII" sheetId="25" r:id="rId13"/>
    <sheet name="Arkusz2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3" l="1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S2" i="3"/>
  <c r="J11" i="3"/>
  <c r="N11" i="3" l="1"/>
  <c r="L6" i="3"/>
  <c r="L7" i="3"/>
  <c r="L8" i="3"/>
  <c r="L9" i="3"/>
  <c r="L10" i="3"/>
  <c r="N2" i="3" l="1"/>
  <c r="G14" i="25" l="1"/>
  <c r="G18" i="25" s="1"/>
  <c r="G15" i="25"/>
  <c r="G16" i="25"/>
  <c r="G17" i="25"/>
  <c r="G12" i="25"/>
  <c r="G13" i="24" l="1"/>
  <c r="G12" i="24"/>
  <c r="G13" i="23" l="1"/>
  <c r="G14" i="23"/>
  <c r="G15" i="23"/>
  <c r="G16" i="23"/>
  <c r="G19" i="23"/>
  <c r="G12" i="23"/>
  <c r="G17" i="23" s="1"/>
  <c r="G16" i="20" l="1"/>
  <c r="G13" i="21" l="1"/>
  <c r="G14" i="21"/>
  <c r="G15" i="21"/>
  <c r="G19" i="18" l="1"/>
  <c r="G15" i="18"/>
  <c r="G14" i="18"/>
  <c r="G13" i="18"/>
  <c r="G12" i="18"/>
  <c r="G17" i="18" l="1"/>
  <c r="G19" i="16"/>
  <c r="G13" i="16"/>
  <c r="G14" i="16"/>
  <c r="G15" i="16"/>
  <c r="G12" i="16"/>
  <c r="G17" i="16" s="1"/>
  <c r="L19" i="3"/>
  <c r="L20" i="3"/>
  <c r="L21" i="3"/>
  <c r="L18" i="3"/>
  <c r="G13" i="13" l="1"/>
  <c r="G14" i="13"/>
  <c r="G15" i="13"/>
  <c r="G18" i="13"/>
  <c r="G12" i="13"/>
  <c r="S11" i="3"/>
  <c r="R11" i="3"/>
  <c r="L5" i="3"/>
  <c r="L11" i="3" s="1"/>
  <c r="O11" i="3" s="1"/>
  <c r="G16" i="13" l="1"/>
  <c r="G12" i="15"/>
  <c r="G14" i="15" s="1"/>
  <c r="L2" i="3"/>
  <c r="O2" i="3" s="1"/>
  <c r="G12" i="22" l="1"/>
  <c r="G14" i="22" s="1"/>
  <c r="G13" i="20" l="1"/>
  <c r="G14" i="20"/>
  <c r="G15" i="20"/>
  <c r="G12" i="20"/>
  <c r="G18" i="20" l="1"/>
  <c r="G12" i="21"/>
  <c r="G17" i="21" s="1"/>
  <c r="G12" i="19" l="1"/>
  <c r="R2" i="3" l="1"/>
  <c r="L3" i="3" l="1"/>
</calcChain>
</file>

<file path=xl/sharedStrings.xml><?xml version="1.0" encoding="utf-8"?>
<sst xmlns="http://schemas.openxmlformats.org/spreadsheetml/2006/main" count="565" uniqueCount="106">
  <si>
    <t>Dostawca</t>
  </si>
  <si>
    <t>Data zakupu</t>
  </si>
  <si>
    <t>Symbol</t>
  </si>
  <si>
    <t>Nazwa</t>
  </si>
  <si>
    <t>Symbol dostawcy</t>
  </si>
  <si>
    <t>Ilość</t>
  </si>
  <si>
    <t>J.m.</t>
  </si>
  <si>
    <t>Netto</t>
  </si>
  <si>
    <t>Wartość</t>
  </si>
  <si>
    <t>FOREVER</t>
  </si>
  <si>
    <t>szt.</t>
  </si>
  <si>
    <t>dok_NrPelny</t>
  </si>
  <si>
    <t>B.Należny</t>
  </si>
  <si>
    <t>B.Otrzymany</t>
  </si>
  <si>
    <t>EUR-Netto</t>
  </si>
  <si>
    <t>EUR-Wart</t>
  </si>
  <si>
    <t>kurs wyliczony</t>
  </si>
  <si>
    <t>Jm</t>
  </si>
  <si>
    <t>Kontrahent</t>
  </si>
  <si>
    <t>Bonus</t>
  </si>
  <si>
    <t>Sprzedaż wg kontrahentów i asortymentu</t>
  </si>
  <si>
    <t>Od lutego 2021 przyjmuję bonus w wysokości 25% a nie wyliczam</t>
  </si>
  <si>
    <t>Jeżeli sprzedajemy komuś z upustem to ja i tak przyjmuję wysokość bonusa 25%</t>
  </si>
  <si>
    <t>Przy sprzedaży z upustem subiekt wskazuje marżę ujemną a jak dodamy 25% bonusu to wyjdzie wtedy marża właściwa.</t>
  </si>
  <si>
    <t>Zmiana wyliczania bonusu.</t>
  </si>
  <si>
    <t>Koszt</t>
  </si>
  <si>
    <t>Wyliczam teraz 25% od kosztu (wartość zakupu) bo to jest zakup po cenie end user</t>
  </si>
  <si>
    <t>Mirek dla wstępnego wyliczenia marży ma przyjmować koszt (wartość zakupu) wynikający z zestawień pomnożony o bonus czyli 25%,</t>
  </si>
  <si>
    <t>Marża</t>
  </si>
  <si>
    <t>EPSON C3500 BOX</t>
  </si>
  <si>
    <t>RESGRAPH</t>
  </si>
  <si>
    <t>Maintenance Box for ColorWorks 3500</t>
  </si>
  <si>
    <t>C33S020580</t>
  </si>
  <si>
    <t>Od lutego 2021 przyjmuję bonus w wysokości 20% a nie wyliczam</t>
  </si>
  <si>
    <t>Wyliczam teraz 20% od kosztu (wartość zakupu) bo to jest zakup po cenie end user</t>
  </si>
  <si>
    <t>Jeżeli sprzedajemy komuś z upustem to ja i tak przyjmuję wysokość bonusa 20%</t>
  </si>
  <si>
    <t>Przy sprzedaży z upustem subiekt wskazuje marżę ujemną a jak dodamy 20% bonusu to wyjdzie wtedy marża właściwa.</t>
  </si>
  <si>
    <t>Mirek dla wstępnego wyliczenia marży ma przyjmować koszt (wartość zakupu) wynikający z zestawień pomnożony o bonus czyli 20%,</t>
  </si>
  <si>
    <t>FZ 86/MG1/2024</t>
  </si>
  <si>
    <t>Dla wstępnego wyliczenia marży przyjmuję koszt (wartość zakupu) wynikający z zestawień pomnożony o bonus czyli 20%,</t>
  </si>
  <si>
    <t>FZ 139/MG1/2024</t>
  </si>
  <si>
    <t>EPSON C3500 INK (C)</t>
  </si>
  <si>
    <t>Ink cartridge for EPSON TM-C3500 CYAN</t>
  </si>
  <si>
    <t>C33S020602</t>
  </si>
  <si>
    <t>EPSON C3500 INK (K)</t>
  </si>
  <si>
    <t>Ink cartridge for EPSON TM-C3500 BLACK</t>
  </si>
  <si>
    <t>C33S020601</t>
  </si>
  <si>
    <t>EPSON C3500 INK (M)</t>
  </si>
  <si>
    <t>Ink cartridge for EPSON TM-C3500 MAGENTA</t>
  </si>
  <si>
    <t>C33S020603</t>
  </si>
  <si>
    <t>EPSON C3500 INK (Y)</t>
  </si>
  <si>
    <t>Ink cartridge for EPSON TM-C3500 YELLOW</t>
  </si>
  <si>
    <t>C33S020604</t>
  </si>
  <si>
    <t>FZ 188/MG1/2024</t>
  </si>
  <si>
    <t>FZ 214/MG1/2024</t>
  </si>
  <si>
    <t>YKPOLAND</t>
  </si>
  <si>
    <t>Brak zakupów w marcu.</t>
  </si>
  <si>
    <t>Od kwietnia obowiązuje cennik z upustem</t>
  </si>
  <si>
    <t>FZ 1003/MG1/2024</t>
  </si>
  <si>
    <t>FZ 903/MG1/2024</t>
  </si>
  <si>
    <t>USŁUGA 07-EK</t>
  </si>
  <si>
    <t>Koszt transportu do EK</t>
  </si>
  <si>
    <t>FZ 932/MG1/2024</t>
  </si>
  <si>
    <t>FZ 956/MG1/2024</t>
  </si>
  <si>
    <t>EPSON C6000 BOX</t>
  </si>
  <si>
    <t>Maintenance box SJMB6000/6500</t>
  </si>
  <si>
    <t>C33S021501</t>
  </si>
  <si>
    <t>EPSON C6000 INK (C)</t>
  </si>
  <si>
    <t>Ink cartridge for C6000/6500 (Cyan)</t>
  </si>
  <si>
    <t>C13T44C240</t>
  </si>
  <si>
    <t>EPSON C6000 INK (K)</t>
  </si>
  <si>
    <t>Ink cartridge for C6000/6500 (Black)</t>
  </si>
  <si>
    <t>C13T44C140</t>
  </si>
  <si>
    <t>EPSON C6000 INK (M)</t>
  </si>
  <si>
    <t>Ink cartridge for C6000/6500 (Magenta)</t>
  </si>
  <si>
    <t>C13T44C340</t>
  </si>
  <si>
    <t>EPSON C6500AE</t>
  </si>
  <si>
    <t>Drukarka atramentowa ColorWorks C6500Ae-autocutter</t>
  </si>
  <si>
    <t>C31CH77102</t>
  </si>
  <si>
    <t>FZ 988/MG1/2024</t>
  </si>
  <si>
    <t>EPSON C7500/8000 BOX</t>
  </si>
  <si>
    <t>Maintenance box SJMB7500/8000</t>
  </si>
  <si>
    <t>C33S020596</t>
  </si>
  <si>
    <t>EPSON C8000E BK</t>
  </si>
  <si>
    <t>Drukarka atramentowa ColorWorks C8000e BK</t>
  </si>
  <si>
    <t>C31CL02102BK</t>
  </si>
  <si>
    <t>EPSON C8000E INK (C)</t>
  </si>
  <si>
    <t>Ink cartridge for EPSON C8000e CYAN</t>
  </si>
  <si>
    <t>C13T55P240</t>
  </si>
  <si>
    <t>EPSON C8000E INK (K)</t>
  </si>
  <si>
    <t>Ink cartridge for EPSON C8000e BLACK</t>
  </si>
  <si>
    <t>C13T55P140</t>
  </si>
  <si>
    <t>EPSON C8000E INK (M)</t>
  </si>
  <si>
    <t>Ink cartridge for EPSON C8000e MAGENTA</t>
  </si>
  <si>
    <t>C13T55P340</t>
  </si>
  <si>
    <t>EPSON C8000E INK (Y)</t>
  </si>
  <si>
    <t>Ink cartridge for EPSON C8000e YELLOW</t>
  </si>
  <si>
    <t>C13T55P440</t>
  </si>
  <si>
    <t>FZ 1060/MG1/2024</t>
  </si>
  <si>
    <t>FZ 1090/MG1/2024</t>
  </si>
  <si>
    <t>FZ 1191/MG1/2024</t>
  </si>
  <si>
    <t>FZ 1189/MG1/2024</t>
  </si>
  <si>
    <t>EPSON NAWIJAR.RC8000</t>
  </si>
  <si>
    <t>TU-RC8000 rewinder for the CW-C8000e</t>
  </si>
  <si>
    <t>C32C882501</t>
  </si>
  <si>
    <t>FZ 1225/MG1/2024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</si>
</sst>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\ [$EUR]"/>
    <numFmt numFmtId="166" formatCode="0.0000%"/>
    <numFmt numFmtId="167" formatCode="0.00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10" fontId="0" fillId="0" borderId="0" xfId="2" applyNumberFormat="1" applyFont="1"/>
    <xf numFmtId="164" fontId="3" fillId="0" borderId="0" xfId="0" applyNumberFormat="1" applyFont="1"/>
    <xf numFmtId="4" fontId="4" fillId="0" borderId="0" xfId="0" applyNumberFormat="1" applyFont="1" applyAlignment="1">
      <alignment horizontal="center"/>
    </xf>
    <xf numFmtId="165" fontId="3" fillId="0" borderId="0" xfId="0" applyNumberFormat="1" applyFont="1"/>
    <xf numFmtId="166" fontId="0" fillId="0" borderId="0" xfId="0" applyNumberFormat="1"/>
    <xf numFmtId="4" fontId="5" fillId="0" borderId="0" xfId="0" applyNumberFormat="1" applyFont="1"/>
    <xf numFmtId="0" fontId="5" fillId="0" borderId="0" xfId="0" applyFont="1"/>
    <xf numFmtId="0" fontId="0" fillId="0" borderId="0" xfId="0" applyAlignment="1">
      <alignment vertical="center"/>
    </xf>
    <xf numFmtId="167" fontId="0" fillId="0" borderId="0" xfId="2" applyNumberFormat="1" applyFont="1"/>
    <xf numFmtId="166" fontId="6" fillId="0" borderId="0" xfId="2" applyNumberFormat="1" applyFont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4" fontId="7" fillId="0" borderId="0" xfId="0" applyNumberFormat="1" applyFont="1"/>
    <xf numFmtId="9" fontId="0" fillId="0" borderId="0" xfId="0" applyNumberFormat="1"/>
    <xf numFmtId="14" fontId="0" fillId="0" borderId="0" xfId="0" applyNumberFormat="1"/>
    <xf numFmtId="4" fontId="0" fillId="0" borderId="0" xfId="2" applyNumberFormat="1" applyFont="1"/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pane ySplit="1" topLeftCell="A20" activePane="bottomLeft" state="frozen"/>
      <selection activeCell="C1" sqref="C1"/>
      <selection pane="bottomLeft" activeCell="J50" sqref="J50"/>
    </sheetView>
  </sheetViews>
  <sheetFormatPr defaultRowHeight="14.25" x14ac:dyDescent="0.45"/>
  <cols>
    <col min="1" max="1" width="9.1328125" bestFit="1" customWidth="1"/>
    <col min="2" max="2" width="16.796875" bestFit="1" customWidth="1"/>
    <col min="3" max="3" width="13.86328125" style="2" bestFit="1" customWidth="1"/>
    <col min="4" max="4" width="20.86328125" bestFit="1" customWidth="1"/>
    <col min="5" max="5" width="38.53125" bestFit="1" customWidth="1"/>
    <col min="6" max="6" width="15.19921875" bestFit="1" customWidth="1"/>
    <col min="7" max="7" width="5.6640625" style="2" customWidth="1"/>
    <col min="8" max="8" width="6.6640625" customWidth="1"/>
    <col min="9" max="9" width="10.46484375" style="1" customWidth="1"/>
    <col min="10" max="10" width="10.1328125" style="1" customWidth="1"/>
    <col min="11" max="12" width="10.1328125" style="5" customWidth="1"/>
    <col min="13" max="13" width="8.86328125" style="1"/>
    <col min="14" max="14" width="12.19921875" style="1" customWidth="1"/>
    <col min="15" max="15" width="12.796875" style="5" customWidth="1"/>
    <col min="16" max="16" width="11.46484375" style="1" bestFit="1" customWidth="1"/>
    <col min="17" max="17" width="11.46484375" style="5" bestFit="1" customWidth="1"/>
    <col min="18" max="19" width="13.33203125" style="5" customWidth="1"/>
    <col min="20" max="20" width="19" style="1" bestFit="1" customWidth="1"/>
  </cols>
  <sheetData>
    <row r="1" spans="1:20" s="2" customFormat="1" x14ac:dyDescent="0.45">
      <c r="A1" s="2" t="s">
        <v>0</v>
      </c>
      <c r="B1" s="2" t="s">
        <v>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4" t="s">
        <v>14</v>
      </c>
      <c r="L1" s="4" t="s">
        <v>15</v>
      </c>
      <c r="M1" s="3"/>
      <c r="N1" s="3" t="s">
        <v>12</v>
      </c>
      <c r="O1" s="4" t="s">
        <v>12</v>
      </c>
      <c r="P1" s="3" t="s">
        <v>13</v>
      </c>
      <c r="Q1" s="4" t="s">
        <v>13</v>
      </c>
      <c r="R1" s="4" t="s">
        <v>16</v>
      </c>
      <c r="S1" s="8" t="s">
        <v>19</v>
      </c>
      <c r="T1" s="3"/>
    </row>
    <row r="2" spans="1:20" x14ac:dyDescent="0.45">
      <c r="A2" t="s">
        <v>9</v>
      </c>
      <c r="B2" t="s">
        <v>38</v>
      </c>
      <c r="C2" s="17">
        <v>45313</v>
      </c>
      <c r="D2" t="s">
        <v>29</v>
      </c>
      <c r="E2" t="s">
        <v>31</v>
      </c>
      <c r="F2" t="s">
        <v>32</v>
      </c>
      <c r="G2" s="2">
        <v>15</v>
      </c>
      <c r="H2" t="s">
        <v>10</v>
      </c>
      <c r="I2" s="1">
        <v>135.00200000000001</v>
      </c>
      <c r="J2" s="1">
        <v>2025.03</v>
      </c>
      <c r="K2" s="5">
        <v>30.9</v>
      </c>
      <c r="L2" s="5">
        <f t="shared" ref="L2" si="0">G2*K2</f>
        <v>463.5</v>
      </c>
      <c r="M2" s="6">
        <v>0.2</v>
      </c>
      <c r="N2" s="1">
        <f>J2*M2</f>
        <v>405.00600000000003</v>
      </c>
      <c r="O2" s="9">
        <f>L2*M2</f>
        <v>92.7</v>
      </c>
      <c r="P2" s="1">
        <v>401.3</v>
      </c>
      <c r="Q2" s="5">
        <v>91.97</v>
      </c>
      <c r="R2" s="7">
        <f t="shared" ref="R2" si="1">P2/Q2</f>
        <v>4.3633793628357074</v>
      </c>
      <c r="S2" s="15">
        <f>P2/J2</f>
        <v>0.19816990365574833</v>
      </c>
    </row>
    <row r="3" spans="1:20" x14ac:dyDescent="0.45">
      <c r="L3" s="5">
        <f>SUM(L2:L2)</f>
        <v>463.5</v>
      </c>
    </row>
    <row r="5" spans="1:20" x14ac:dyDescent="0.45">
      <c r="A5" t="s">
        <v>9</v>
      </c>
      <c r="B5" t="s">
        <v>40</v>
      </c>
      <c r="C5" s="17">
        <v>45324</v>
      </c>
      <c r="D5" t="s">
        <v>41</v>
      </c>
      <c r="E5" t="s">
        <v>42</v>
      </c>
      <c r="F5" t="s">
        <v>43</v>
      </c>
      <c r="G5" s="2">
        <v>4</v>
      </c>
      <c r="H5" t="s">
        <v>10</v>
      </c>
      <c r="I5" s="1">
        <v>93.76</v>
      </c>
      <c r="J5" s="1">
        <v>375.04</v>
      </c>
      <c r="K5" s="5">
        <v>21.63</v>
      </c>
      <c r="L5" s="5">
        <f t="shared" ref="L5:L10" si="2">G5*K5</f>
        <v>86.52</v>
      </c>
    </row>
    <row r="6" spans="1:20" x14ac:dyDescent="0.45">
      <c r="A6" t="s">
        <v>9</v>
      </c>
      <c r="B6" t="s">
        <v>40</v>
      </c>
      <c r="C6" s="17">
        <v>45324</v>
      </c>
      <c r="D6" t="s">
        <v>44</v>
      </c>
      <c r="E6" t="s">
        <v>45</v>
      </c>
      <c r="F6" t="s">
        <v>46</v>
      </c>
      <c r="G6" s="2">
        <v>2</v>
      </c>
      <c r="H6" t="s">
        <v>10</v>
      </c>
      <c r="I6" s="1">
        <v>93.76</v>
      </c>
      <c r="J6" s="1">
        <v>187.52</v>
      </c>
      <c r="K6" s="5">
        <v>21.63</v>
      </c>
      <c r="L6" s="5">
        <f t="shared" si="2"/>
        <v>43.26</v>
      </c>
    </row>
    <row r="7" spans="1:20" x14ac:dyDescent="0.45">
      <c r="A7" t="s">
        <v>9</v>
      </c>
      <c r="B7" t="s">
        <v>40</v>
      </c>
      <c r="C7" s="17">
        <v>45324</v>
      </c>
      <c r="D7" t="s">
        <v>47</v>
      </c>
      <c r="E7" t="s">
        <v>48</v>
      </c>
      <c r="F7" t="s">
        <v>49</v>
      </c>
      <c r="G7" s="2">
        <v>2</v>
      </c>
      <c r="H7" t="s">
        <v>10</v>
      </c>
      <c r="I7" s="1">
        <v>93.76</v>
      </c>
      <c r="J7" s="1">
        <v>187.52</v>
      </c>
      <c r="K7" s="5">
        <v>21.63</v>
      </c>
      <c r="L7" s="5">
        <f t="shared" si="2"/>
        <v>43.26</v>
      </c>
    </row>
    <row r="8" spans="1:20" x14ac:dyDescent="0.45">
      <c r="A8" t="s">
        <v>9</v>
      </c>
      <c r="B8" t="s">
        <v>40</v>
      </c>
      <c r="C8" s="17">
        <v>45324</v>
      </c>
      <c r="D8" t="s">
        <v>50</v>
      </c>
      <c r="E8" t="s">
        <v>51</v>
      </c>
      <c r="F8" t="s">
        <v>52</v>
      </c>
      <c r="G8" s="2">
        <v>3</v>
      </c>
      <c r="H8" t="s">
        <v>10</v>
      </c>
      <c r="I8" s="1">
        <v>93.76</v>
      </c>
      <c r="J8" s="1">
        <v>281.27999999999997</v>
      </c>
      <c r="K8" s="5">
        <v>21.63</v>
      </c>
      <c r="L8" s="5">
        <f t="shared" si="2"/>
        <v>64.89</v>
      </c>
    </row>
    <row r="9" spans="1:20" x14ac:dyDescent="0.45">
      <c r="A9" t="s">
        <v>9</v>
      </c>
      <c r="B9" t="s">
        <v>53</v>
      </c>
      <c r="C9" s="17">
        <v>45335</v>
      </c>
      <c r="D9" t="s">
        <v>29</v>
      </c>
      <c r="E9" t="s">
        <v>31</v>
      </c>
      <c r="F9" t="s">
        <v>32</v>
      </c>
      <c r="G9" s="2">
        <v>10</v>
      </c>
      <c r="H9" t="s">
        <v>10</v>
      </c>
      <c r="I9" s="1">
        <v>133.30199999999999</v>
      </c>
      <c r="J9" s="1">
        <v>1333.02</v>
      </c>
      <c r="K9" s="5">
        <v>30.9</v>
      </c>
      <c r="L9" s="5">
        <f t="shared" si="2"/>
        <v>309</v>
      </c>
    </row>
    <row r="10" spans="1:20" x14ac:dyDescent="0.45">
      <c r="A10" t="s">
        <v>9</v>
      </c>
      <c r="B10" t="s">
        <v>54</v>
      </c>
      <c r="C10" s="17">
        <v>45338</v>
      </c>
      <c r="D10" t="s">
        <v>29</v>
      </c>
      <c r="E10" t="s">
        <v>31</v>
      </c>
      <c r="F10" t="s">
        <v>32</v>
      </c>
      <c r="G10" s="2">
        <v>20</v>
      </c>
      <c r="H10" t="s">
        <v>10</v>
      </c>
      <c r="I10" s="1">
        <v>133.86600000000001</v>
      </c>
      <c r="J10" s="1">
        <v>2677.32</v>
      </c>
      <c r="K10" s="5">
        <v>30.9</v>
      </c>
      <c r="L10" s="5">
        <f t="shared" si="2"/>
        <v>618</v>
      </c>
    </row>
    <row r="11" spans="1:20" x14ac:dyDescent="0.45">
      <c r="C11" s="17"/>
      <c r="J11" s="1">
        <f>SUM(J5:J10)</f>
        <v>5041.7000000000007</v>
      </c>
      <c r="L11" s="5">
        <f>SUM(L5:L10)</f>
        <v>1164.93</v>
      </c>
      <c r="M11" s="6">
        <v>0.2</v>
      </c>
      <c r="N11" s="1">
        <f>J11*M11</f>
        <v>1008.3400000000001</v>
      </c>
      <c r="O11" s="9">
        <f>L11*M11</f>
        <v>232.98600000000002</v>
      </c>
      <c r="P11" s="1">
        <v>0</v>
      </c>
      <c r="Q11" s="5">
        <v>232.83</v>
      </c>
      <c r="R11" s="7">
        <f t="shared" ref="R11" si="3">P11/Q11</f>
        <v>0</v>
      </c>
      <c r="S11" s="15">
        <f>P11/J9</f>
        <v>0</v>
      </c>
    </row>
    <row r="12" spans="1:20" x14ac:dyDescent="0.45">
      <c r="A12" t="s">
        <v>56</v>
      </c>
      <c r="C12" s="17"/>
      <c r="M12" s="6"/>
      <c r="O12" s="9"/>
      <c r="R12" s="7"/>
      <c r="S12" s="15"/>
    </row>
    <row r="14" spans="1:20" x14ac:dyDescent="0.45">
      <c r="C14" s="17"/>
    </row>
    <row r="15" spans="1:20" x14ac:dyDescent="0.45">
      <c r="A15" t="s">
        <v>57</v>
      </c>
      <c r="C15" s="17"/>
    </row>
    <row r="16" spans="1:20" x14ac:dyDescent="0.45">
      <c r="C16" s="17"/>
    </row>
    <row r="17" spans="1:12" x14ac:dyDescent="0.45">
      <c r="C17" s="17"/>
    </row>
    <row r="18" spans="1:12" x14ac:dyDescent="0.45">
      <c r="A18" t="s">
        <v>9</v>
      </c>
      <c r="B18" t="s">
        <v>59</v>
      </c>
      <c r="C18" s="20">
        <v>45482</v>
      </c>
      <c r="D18" t="s">
        <v>47</v>
      </c>
      <c r="E18" t="s">
        <v>48</v>
      </c>
      <c r="F18" t="s">
        <v>49</v>
      </c>
      <c r="G18">
        <v>2</v>
      </c>
      <c r="H18" t="s">
        <v>10</v>
      </c>
      <c r="I18" s="1">
        <v>74.010000000000005</v>
      </c>
      <c r="J18" s="1">
        <v>148.02000000000001</v>
      </c>
      <c r="L18" s="5">
        <f>G10*K13</f>
        <v>0</v>
      </c>
    </row>
    <row r="19" spans="1:12" x14ac:dyDescent="0.45">
      <c r="A19" t="s">
        <v>9</v>
      </c>
      <c r="B19" t="s">
        <v>59</v>
      </c>
      <c r="C19" s="20">
        <v>45482</v>
      </c>
      <c r="D19" t="s">
        <v>50</v>
      </c>
      <c r="E19" t="s">
        <v>51</v>
      </c>
      <c r="F19" t="s">
        <v>52</v>
      </c>
      <c r="G19">
        <v>4</v>
      </c>
      <c r="H19" t="s">
        <v>10</v>
      </c>
      <c r="I19" s="1">
        <v>74.010000000000005</v>
      </c>
      <c r="J19" s="1">
        <v>296.04000000000002</v>
      </c>
      <c r="L19" s="5">
        <f>G14*K14</f>
        <v>0</v>
      </c>
    </row>
    <row r="20" spans="1:12" x14ac:dyDescent="0.45">
      <c r="A20" t="s">
        <v>9</v>
      </c>
      <c r="B20" t="s">
        <v>62</v>
      </c>
      <c r="C20" s="20">
        <v>45484</v>
      </c>
      <c r="D20" t="s">
        <v>41</v>
      </c>
      <c r="E20" t="s">
        <v>42</v>
      </c>
      <c r="F20" t="s">
        <v>43</v>
      </c>
      <c r="G20">
        <v>4</v>
      </c>
      <c r="H20" t="s">
        <v>10</v>
      </c>
      <c r="I20" s="1">
        <v>73.575000000000003</v>
      </c>
      <c r="J20" s="1">
        <v>294.3</v>
      </c>
      <c r="L20" s="5">
        <f>G16*K16</f>
        <v>0</v>
      </c>
    </row>
    <row r="21" spans="1:12" x14ac:dyDescent="0.45">
      <c r="A21" t="s">
        <v>9</v>
      </c>
      <c r="B21" t="s">
        <v>62</v>
      </c>
      <c r="C21" s="20">
        <v>45484</v>
      </c>
      <c r="D21" t="s">
        <v>44</v>
      </c>
      <c r="E21" t="s">
        <v>45</v>
      </c>
      <c r="F21" t="s">
        <v>46</v>
      </c>
      <c r="G21">
        <v>10</v>
      </c>
      <c r="H21" t="s">
        <v>10</v>
      </c>
      <c r="I21" s="1">
        <v>73.575000000000003</v>
      </c>
      <c r="J21" s="1">
        <v>735.75</v>
      </c>
      <c r="L21" s="5">
        <f>G17*K17</f>
        <v>0</v>
      </c>
    </row>
    <row r="22" spans="1:12" x14ac:dyDescent="0.45">
      <c r="A22" t="s">
        <v>9</v>
      </c>
      <c r="B22" t="s">
        <v>62</v>
      </c>
      <c r="C22" s="20">
        <v>45484</v>
      </c>
      <c r="D22" t="s">
        <v>47</v>
      </c>
      <c r="E22" t="s">
        <v>48</v>
      </c>
      <c r="F22" t="s">
        <v>49</v>
      </c>
      <c r="G22">
        <v>4</v>
      </c>
      <c r="H22" t="s">
        <v>10</v>
      </c>
      <c r="I22" s="1">
        <v>73.575000000000003</v>
      </c>
      <c r="J22" s="1">
        <v>294.3</v>
      </c>
      <c r="L22" s="5">
        <f t="shared" ref="L22:L38" si="4">G18*K18</f>
        <v>0</v>
      </c>
    </row>
    <row r="23" spans="1:12" x14ac:dyDescent="0.45">
      <c r="A23" t="s">
        <v>9</v>
      </c>
      <c r="B23" t="s">
        <v>62</v>
      </c>
      <c r="C23" s="20">
        <v>45484</v>
      </c>
      <c r="D23" t="s">
        <v>50</v>
      </c>
      <c r="E23" t="s">
        <v>51</v>
      </c>
      <c r="F23" t="s">
        <v>52</v>
      </c>
      <c r="G23">
        <v>4</v>
      </c>
      <c r="H23" t="s">
        <v>10</v>
      </c>
      <c r="I23" s="1">
        <v>73.575000000000003</v>
      </c>
      <c r="J23" s="1">
        <v>294.3</v>
      </c>
      <c r="L23" s="5">
        <f t="shared" si="4"/>
        <v>0</v>
      </c>
    </row>
    <row r="24" spans="1:12" x14ac:dyDescent="0.45">
      <c r="A24" t="s">
        <v>9</v>
      </c>
      <c r="B24" t="s">
        <v>63</v>
      </c>
      <c r="C24" s="20">
        <v>45489</v>
      </c>
      <c r="D24" t="s">
        <v>64</v>
      </c>
      <c r="E24" t="s">
        <v>65</v>
      </c>
      <c r="F24" t="s">
        <v>66</v>
      </c>
      <c r="G24">
        <v>1</v>
      </c>
      <c r="H24" t="s">
        <v>10</v>
      </c>
      <c r="I24" s="1">
        <v>98.05</v>
      </c>
      <c r="J24" s="1">
        <v>98.05</v>
      </c>
      <c r="L24" s="5">
        <f t="shared" si="4"/>
        <v>0</v>
      </c>
    </row>
    <row r="25" spans="1:12" x14ac:dyDescent="0.45">
      <c r="A25" t="s">
        <v>9</v>
      </c>
      <c r="B25" t="s">
        <v>63</v>
      </c>
      <c r="C25" s="20">
        <v>45489</v>
      </c>
      <c r="D25" t="s">
        <v>67</v>
      </c>
      <c r="E25" t="s">
        <v>68</v>
      </c>
      <c r="F25" t="s">
        <v>69</v>
      </c>
      <c r="G25">
        <v>1</v>
      </c>
      <c r="H25" t="s">
        <v>10</v>
      </c>
      <c r="I25" s="1">
        <v>154.1</v>
      </c>
      <c r="J25" s="1">
        <v>154.1</v>
      </c>
      <c r="L25" s="5">
        <f t="shared" si="4"/>
        <v>0</v>
      </c>
    </row>
    <row r="26" spans="1:12" x14ac:dyDescent="0.45">
      <c r="A26" t="s">
        <v>9</v>
      </c>
      <c r="B26" t="s">
        <v>63</v>
      </c>
      <c r="C26" s="20">
        <v>45489</v>
      </c>
      <c r="D26" t="s">
        <v>70</v>
      </c>
      <c r="E26" t="s">
        <v>71</v>
      </c>
      <c r="F26" t="s">
        <v>72</v>
      </c>
      <c r="G26">
        <v>1</v>
      </c>
      <c r="H26" t="s">
        <v>10</v>
      </c>
      <c r="I26" s="1">
        <v>154.1</v>
      </c>
      <c r="J26" s="1">
        <v>154.1</v>
      </c>
      <c r="L26" s="5">
        <f t="shared" si="4"/>
        <v>0</v>
      </c>
    </row>
    <row r="27" spans="1:12" x14ac:dyDescent="0.45">
      <c r="A27" t="s">
        <v>9</v>
      </c>
      <c r="B27" t="s">
        <v>63</v>
      </c>
      <c r="C27" s="20">
        <v>45489</v>
      </c>
      <c r="D27" t="s">
        <v>73</v>
      </c>
      <c r="E27" t="s">
        <v>74</v>
      </c>
      <c r="F27" t="s">
        <v>75</v>
      </c>
      <c r="G27">
        <v>1</v>
      </c>
      <c r="H27" t="s">
        <v>10</v>
      </c>
      <c r="I27" s="1">
        <v>154.1</v>
      </c>
      <c r="J27" s="1">
        <v>154.1</v>
      </c>
      <c r="L27" s="5">
        <f t="shared" si="4"/>
        <v>0</v>
      </c>
    </row>
    <row r="28" spans="1:12" x14ac:dyDescent="0.45">
      <c r="A28" t="s">
        <v>9</v>
      </c>
      <c r="B28" t="s">
        <v>63</v>
      </c>
      <c r="C28" s="20">
        <v>45489</v>
      </c>
      <c r="D28" t="s">
        <v>76</v>
      </c>
      <c r="E28" t="s">
        <v>77</v>
      </c>
      <c r="F28" t="s">
        <v>78</v>
      </c>
      <c r="G28">
        <v>1</v>
      </c>
      <c r="H28" t="s">
        <v>10</v>
      </c>
      <c r="I28" s="1">
        <v>10522.75</v>
      </c>
      <c r="J28" s="1">
        <v>10522.75</v>
      </c>
      <c r="L28" s="5">
        <f t="shared" si="4"/>
        <v>0</v>
      </c>
    </row>
    <row r="29" spans="1:12" x14ac:dyDescent="0.45">
      <c r="A29" t="s">
        <v>9</v>
      </c>
      <c r="B29" t="s">
        <v>79</v>
      </c>
      <c r="C29" s="20">
        <v>45496</v>
      </c>
      <c r="D29" t="s">
        <v>80</v>
      </c>
      <c r="E29" t="s">
        <v>81</v>
      </c>
      <c r="F29" t="s">
        <v>82</v>
      </c>
      <c r="G29">
        <v>1</v>
      </c>
      <c r="H29" t="s">
        <v>10</v>
      </c>
      <c r="I29" s="1">
        <v>91.67</v>
      </c>
      <c r="J29" s="1">
        <v>91.67</v>
      </c>
      <c r="L29" s="5">
        <f t="shared" si="4"/>
        <v>0</v>
      </c>
    </row>
    <row r="30" spans="1:12" x14ac:dyDescent="0.45">
      <c r="A30" t="s">
        <v>9</v>
      </c>
      <c r="B30" t="s">
        <v>79</v>
      </c>
      <c r="C30" s="20">
        <v>45496</v>
      </c>
      <c r="D30" t="s">
        <v>83</v>
      </c>
      <c r="E30" t="s">
        <v>84</v>
      </c>
      <c r="F30" t="s">
        <v>85</v>
      </c>
      <c r="G30">
        <v>1</v>
      </c>
      <c r="H30" t="s">
        <v>10</v>
      </c>
      <c r="I30" s="1">
        <v>23688.14</v>
      </c>
      <c r="J30" s="1">
        <v>23688.14</v>
      </c>
      <c r="L30" s="5">
        <f t="shared" si="4"/>
        <v>0</v>
      </c>
    </row>
    <row r="31" spans="1:12" x14ac:dyDescent="0.45">
      <c r="A31" t="s">
        <v>9</v>
      </c>
      <c r="B31" t="s">
        <v>79</v>
      </c>
      <c r="C31" s="20">
        <v>45496</v>
      </c>
      <c r="D31" t="s">
        <v>86</v>
      </c>
      <c r="E31" t="s">
        <v>87</v>
      </c>
      <c r="F31" t="s">
        <v>88</v>
      </c>
      <c r="G31">
        <v>1</v>
      </c>
      <c r="H31" t="s">
        <v>10</v>
      </c>
      <c r="I31" s="1">
        <v>727.85</v>
      </c>
      <c r="J31" s="1">
        <v>727.85</v>
      </c>
      <c r="L31" s="5">
        <f t="shared" si="4"/>
        <v>0</v>
      </c>
    </row>
    <row r="32" spans="1:12" x14ac:dyDescent="0.45">
      <c r="A32" t="s">
        <v>9</v>
      </c>
      <c r="B32" t="s">
        <v>79</v>
      </c>
      <c r="C32" s="20">
        <v>45496</v>
      </c>
      <c r="D32" t="s">
        <v>89</v>
      </c>
      <c r="E32" t="s">
        <v>90</v>
      </c>
      <c r="F32" t="s">
        <v>91</v>
      </c>
      <c r="G32">
        <v>1</v>
      </c>
      <c r="H32" t="s">
        <v>10</v>
      </c>
      <c r="I32" s="1">
        <v>727.85</v>
      </c>
      <c r="J32" s="1">
        <v>727.85</v>
      </c>
      <c r="L32" s="5">
        <f t="shared" si="4"/>
        <v>0</v>
      </c>
    </row>
    <row r="33" spans="1:19" x14ac:dyDescent="0.45">
      <c r="A33" t="s">
        <v>9</v>
      </c>
      <c r="B33" t="s">
        <v>79</v>
      </c>
      <c r="C33" s="20">
        <v>45496</v>
      </c>
      <c r="D33" t="s">
        <v>92</v>
      </c>
      <c r="E33" t="s">
        <v>93</v>
      </c>
      <c r="F33" t="s">
        <v>94</v>
      </c>
      <c r="G33">
        <v>1</v>
      </c>
      <c r="H33" t="s">
        <v>10</v>
      </c>
      <c r="I33" s="1">
        <v>727.85</v>
      </c>
      <c r="J33" s="1">
        <v>727.85</v>
      </c>
      <c r="L33" s="5">
        <f t="shared" si="4"/>
        <v>0</v>
      </c>
    </row>
    <row r="34" spans="1:19" x14ac:dyDescent="0.45">
      <c r="A34" t="s">
        <v>9</v>
      </c>
      <c r="B34" t="s">
        <v>79</v>
      </c>
      <c r="C34" s="20">
        <v>45496</v>
      </c>
      <c r="D34" t="s">
        <v>95</v>
      </c>
      <c r="E34" t="s">
        <v>96</v>
      </c>
      <c r="F34" t="s">
        <v>97</v>
      </c>
      <c r="G34">
        <v>1</v>
      </c>
      <c r="H34" t="s">
        <v>10</v>
      </c>
      <c r="I34" s="1">
        <v>727.85</v>
      </c>
      <c r="J34" s="1">
        <v>727.85</v>
      </c>
      <c r="L34" s="5">
        <f t="shared" si="4"/>
        <v>0</v>
      </c>
    </row>
    <row r="35" spans="1:19" x14ac:dyDescent="0.45">
      <c r="A35" t="s">
        <v>9</v>
      </c>
      <c r="B35" t="s">
        <v>58</v>
      </c>
      <c r="C35" s="20">
        <v>45499</v>
      </c>
      <c r="D35" t="s">
        <v>41</v>
      </c>
      <c r="E35" t="s">
        <v>42</v>
      </c>
      <c r="F35" t="s">
        <v>43</v>
      </c>
      <c r="G35">
        <v>5</v>
      </c>
      <c r="H35" t="s">
        <v>10</v>
      </c>
      <c r="I35" s="1">
        <v>74.426000000000002</v>
      </c>
      <c r="J35" s="1">
        <v>372.13</v>
      </c>
      <c r="L35" s="5">
        <f t="shared" si="4"/>
        <v>0</v>
      </c>
    </row>
    <row r="36" spans="1:19" x14ac:dyDescent="0.45">
      <c r="A36" t="s">
        <v>9</v>
      </c>
      <c r="B36" t="s">
        <v>58</v>
      </c>
      <c r="C36" s="20">
        <v>45499</v>
      </c>
      <c r="D36" t="s">
        <v>44</v>
      </c>
      <c r="E36" t="s">
        <v>45</v>
      </c>
      <c r="F36" t="s">
        <v>46</v>
      </c>
      <c r="G36">
        <v>2</v>
      </c>
      <c r="H36" t="s">
        <v>10</v>
      </c>
      <c r="I36" s="1">
        <v>74.424999999999997</v>
      </c>
      <c r="J36" s="1">
        <v>148.85</v>
      </c>
      <c r="L36" s="5">
        <f t="shared" si="4"/>
        <v>0</v>
      </c>
    </row>
    <row r="37" spans="1:19" x14ac:dyDescent="0.45">
      <c r="A37" t="s">
        <v>9</v>
      </c>
      <c r="B37" t="s">
        <v>58</v>
      </c>
      <c r="C37" s="20">
        <v>45499</v>
      </c>
      <c r="D37" t="s">
        <v>47</v>
      </c>
      <c r="E37" t="s">
        <v>48</v>
      </c>
      <c r="F37" t="s">
        <v>49</v>
      </c>
      <c r="G37">
        <v>2</v>
      </c>
      <c r="H37" t="s">
        <v>10</v>
      </c>
      <c r="I37" s="1">
        <v>74.424999999999997</v>
      </c>
      <c r="J37" s="1">
        <v>148.85</v>
      </c>
      <c r="L37" s="5">
        <f t="shared" si="4"/>
        <v>0</v>
      </c>
    </row>
    <row r="38" spans="1:19" x14ac:dyDescent="0.45">
      <c r="A38" t="s">
        <v>9</v>
      </c>
      <c r="B38" t="s">
        <v>58</v>
      </c>
      <c r="C38" s="20">
        <v>45499</v>
      </c>
      <c r="D38" t="s">
        <v>50</v>
      </c>
      <c r="E38" t="s">
        <v>51</v>
      </c>
      <c r="F38" t="s">
        <v>52</v>
      </c>
      <c r="G38">
        <v>2</v>
      </c>
      <c r="H38" t="s">
        <v>10</v>
      </c>
      <c r="I38" s="1">
        <v>74.424999999999997</v>
      </c>
      <c r="J38" s="1">
        <v>148.85</v>
      </c>
      <c r="L38" s="5">
        <f t="shared" si="4"/>
        <v>0</v>
      </c>
    </row>
    <row r="39" spans="1:19" x14ac:dyDescent="0.45">
      <c r="C39" s="17"/>
    </row>
    <row r="40" spans="1:19" x14ac:dyDescent="0.45">
      <c r="C40" s="17"/>
      <c r="M40" s="21"/>
      <c r="S40" s="15"/>
    </row>
    <row r="41" spans="1:19" x14ac:dyDescent="0.45">
      <c r="C41" s="17"/>
    </row>
    <row r="42" spans="1:19" x14ac:dyDescent="0.45">
      <c r="A42" t="s">
        <v>9</v>
      </c>
      <c r="B42" t="s">
        <v>98</v>
      </c>
      <c r="C42" s="17">
        <v>45511</v>
      </c>
      <c r="D42" t="s">
        <v>41</v>
      </c>
      <c r="E42" t="s">
        <v>42</v>
      </c>
      <c r="F42" t="s">
        <v>43</v>
      </c>
      <c r="G42" s="2">
        <v>1</v>
      </c>
      <c r="H42" t="s">
        <v>10</v>
      </c>
      <c r="I42" s="1">
        <v>74.61</v>
      </c>
      <c r="J42" s="1">
        <v>74.61</v>
      </c>
    </row>
    <row r="43" spans="1:19" x14ac:dyDescent="0.45">
      <c r="A43" t="s">
        <v>9</v>
      </c>
      <c r="B43" t="s">
        <v>98</v>
      </c>
      <c r="C43" s="17">
        <v>45511</v>
      </c>
      <c r="D43" t="s">
        <v>44</v>
      </c>
      <c r="E43" t="s">
        <v>45</v>
      </c>
      <c r="F43" t="s">
        <v>46</v>
      </c>
      <c r="G43" s="2">
        <v>1</v>
      </c>
      <c r="H43" t="s">
        <v>10</v>
      </c>
      <c r="I43" s="1">
        <v>74.61</v>
      </c>
      <c r="J43" s="1">
        <v>74.61</v>
      </c>
    </row>
    <row r="44" spans="1:19" x14ac:dyDescent="0.45">
      <c r="A44" t="s">
        <v>9</v>
      </c>
      <c r="B44" t="s">
        <v>98</v>
      </c>
      <c r="C44" s="17">
        <v>45511</v>
      </c>
      <c r="D44" t="s">
        <v>47</v>
      </c>
      <c r="E44" t="s">
        <v>48</v>
      </c>
      <c r="F44" t="s">
        <v>49</v>
      </c>
      <c r="G44" s="2">
        <v>1</v>
      </c>
      <c r="H44" t="s">
        <v>10</v>
      </c>
      <c r="I44" s="1">
        <v>74.61</v>
      </c>
      <c r="J44" s="1">
        <v>74.61</v>
      </c>
    </row>
    <row r="45" spans="1:19" x14ac:dyDescent="0.45">
      <c r="A45" t="s">
        <v>9</v>
      </c>
      <c r="B45" t="s">
        <v>98</v>
      </c>
      <c r="C45" s="17">
        <v>45511</v>
      </c>
      <c r="D45" t="s">
        <v>50</v>
      </c>
      <c r="E45" t="s">
        <v>51</v>
      </c>
      <c r="F45" t="s">
        <v>52</v>
      </c>
      <c r="G45" s="2">
        <v>1</v>
      </c>
      <c r="H45" t="s">
        <v>10</v>
      </c>
      <c r="I45" s="1">
        <v>74.61</v>
      </c>
      <c r="J45" s="1">
        <v>74.61</v>
      </c>
    </row>
    <row r="46" spans="1:19" x14ac:dyDescent="0.45">
      <c r="A46" t="s">
        <v>9</v>
      </c>
      <c r="B46" t="s">
        <v>99</v>
      </c>
      <c r="C46" s="17">
        <v>45523</v>
      </c>
      <c r="D46" t="s">
        <v>29</v>
      </c>
      <c r="E46" t="s">
        <v>31</v>
      </c>
      <c r="F46" t="s">
        <v>32</v>
      </c>
      <c r="G46" s="2">
        <v>30</v>
      </c>
      <c r="H46" t="s">
        <v>10</v>
      </c>
      <c r="I46" s="1">
        <v>105.9753</v>
      </c>
      <c r="J46" s="1">
        <v>3179.26</v>
      </c>
    </row>
    <row r="47" spans="1:19" x14ac:dyDescent="0.45">
      <c r="C47" s="17"/>
    </row>
    <row r="48" spans="1:19" x14ac:dyDescent="0.45">
      <c r="C48" s="17"/>
    </row>
    <row r="49" spans="1:19" x14ac:dyDescent="0.45">
      <c r="A49" t="s">
        <v>9</v>
      </c>
      <c r="B49" t="s">
        <v>100</v>
      </c>
      <c r="C49" s="17">
        <v>45545</v>
      </c>
      <c r="D49" t="s">
        <v>80</v>
      </c>
      <c r="E49" t="s">
        <v>81</v>
      </c>
      <c r="F49" t="s">
        <v>82</v>
      </c>
      <c r="G49" s="2">
        <v>1</v>
      </c>
      <c r="H49" t="s">
        <v>10</v>
      </c>
      <c r="I49" s="1">
        <v>91.76</v>
      </c>
      <c r="J49" s="1">
        <v>91.76</v>
      </c>
      <c r="M49" s="6"/>
      <c r="O49" s="9"/>
      <c r="R49" s="7"/>
      <c r="S49" s="15"/>
    </row>
    <row r="50" spans="1:19" x14ac:dyDescent="0.45">
      <c r="A50" t="s">
        <v>9</v>
      </c>
      <c r="B50" t="s">
        <v>101</v>
      </c>
      <c r="C50" s="17">
        <v>45551</v>
      </c>
      <c r="D50" t="s">
        <v>102</v>
      </c>
      <c r="E50" t="s">
        <v>103</v>
      </c>
      <c r="F50" t="s">
        <v>104</v>
      </c>
      <c r="G50" s="2">
        <v>1</v>
      </c>
      <c r="H50" t="s">
        <v>10</v>
      </c>
      <c r="I50" s="1">
        <v>2058.38</v>
      </c>
      <c r="J50" s="1">
        <v>2058.38</v>
      </c>
    </row>
    <row r="51" spans="1:19" x14ac:dyDescent="0.45">
      <c r="A51" t="s">
        <v>9</v>
      </c>
      <c r="B51" t="s">
        <v>105</v>
      </c>
      <c r="C51" s="17">
        <v>45558</v>
      </c>
      <c r="D51" t="s">
        <v>80</v>
      </c>
      <c r="E51" t="s">
        <v>81</v>
      </c>
      <c r="F51" t="s">
        <v>82</v>
      </c>
      <c r="G51" s="2">
        <v>1</v>
      </c>
      <c r="H51" t="s">
        <v>10</v>
      </c>
      <c r="I51" s="1">
        <v>91.85</v>
      </c>
      <c r="J51" s="1">
        <v>91.85</v>
      </c>
    </row>
    <row r="54" spans="1:19" x14ac:dyDescent="0.45">
      <c r="C54" s="17"/>
      <c r="M54" s="6"/>
      <c r="O54" s="9"/>
      <c r="R54" s="7"/>
      <c r="S54" s="15"/>
    </row>
    <row r="55" spans="1:19" x14ac:dyDescent="0.45">
      <c r="C55" s="17"/>
    </row>
    <row r="56" spans="1:19" x14ac:dyDescent="0.45">
      <c r="C56" s="17"/>
    </row>
    <row r="57" spans="1:19" x14ac:dyDescent="0.45">
      <c r="C57" s="17"/>
    </row>
    <row r="58" spans="1:19" x14ac:dyDescent="0.45">
      <c r="C58" s="17"/>
    </row>
    <row r="59" spans="1:19" x14ac:dyDescent="0.45">
      <c r="C59" s="17"/>
    </row>
    <row r="60" spans="1:19" x14ac:dyDescent="0.45">
      <c r="C60" s="17"/>
      <c r="M60" s="6"/>
      <c r="O60" s="9"/>
      <c r="R60" s="7"/>
      <c r="S60" s="15"/>
    </row>
    <row r="61" spans="1:19" x14ac:dyDescent="0.45">
      <c r="C61" s="17"/>
    </row>
    <row r="62" spans="1:19" x14ac:dyDescent="0.45">
      <c r="C62" s="17"/>
    </row>
    <row r="63" spans="1:19" x14ac:dyDescent="0.45">
      <c r="M63" s="6"/>
      <c r="O63" s="9"/>
      <c r="R63" s="7"/>
      <c r="S63" s="15"/>
    </row>
    <row r="71" spans="13:19" x14ac:dyDescent="0.45">
      <c r="M71" s="6"/>
      <c r="O71" s="9"/>
      <c r="R71" s="7"/>
      <c r="S71" s="15"/>
    </row>
    <row r="75" spans="13:19" x14ac:dyDescent="0.45">
      <c r="M75" s="6"/>
      <c r="O75" s="9"/>
      <c r="R75" s="7"/>
      <c r="S75" s="15"/>
    </row>
    <row r="86" spans="13:19" x14ac:dyDescent="0.45">
      <c r="M86" s="6"/>
      <c r="O86" s="9"/>
      <c r="R86" s="7"/>
      <c r="S86" s="15"/>
    </row>
  </sheetData>
  <sortState xmlns:xlrd2="http://schemas.microsoft.com/office/spreadsheetml/2017/richdata2" ref="A2:J35">
    <sortCondition ref="C2"/>
  </sortState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zoomScale="110" zoomScaleNormal="110" workbookViewId="0">
      <selection activeCell="A12" sqref="A12:E12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9" x14ac:dyDescent="0.45">
      <c r="A1" s="12" t="s">
        <v>20</v>
      </c>
    </row>
    <row r="2" spans="1:9" x14ac:dyDescent="0.45">
      <c r="A2" s="12" t="s">
        <v>33</v>
      </c>
    </row>
    <row r="3" spans="1:9" x14ac:dyDescent="0.45">
      <c r="A3" s="12"/>
    </row>
    <row r="4" spans="1:9" x14ac:dyDescent="0.45">
      <c r="A4" t="s">
        <v>24</v>
      </c>
    </row>
    <row r="5" spans="1:9" x14ac:dyDescent="0.45">
      <c r="A5" s="16" t="s">
        <v>34</v>
      </c>
    </row>
    <row r="6" spans="1:9" x14ac:dyDescent="0.45">
      <c r="A6" s="13" t="s">
        <v>22</v>
      </c>
    </row>
    <row r="7" spans="1:9" x14ac:dyDescent="0.45">
      <c r="A7" s="13" t="s">
        <v>23</v>
      </c>
    </row>
    <row r="8" spans="1:9" x14ac:dyDescent="0.45">
      <c r="A8" s="13" t="s">
        <v>27</v>
      </c>
    </row>
    <row r="11" spans="1:9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9" x14ac:dyDescent="0.45">
      <c r="F12" s="19">
        <v>0.2</v>
      </c>
      <c r="G12">
        <f>E12*F12</f>
        <v>0</v>
      </c>
    </row>
    <row r="13" spans="1:9" x14ac:dyDescent="0.45">
      <c r="F13" s="19"/>
    </row>
    <row r="14" spans="1:9" x14ac:dyDescent="0.45">
      <c r="F14" s="19"/>
      <c r="G14" s="12">
        <f>SUM(G12:G13)</f>
        <v>0</v>
      </c>
    </row>
    <row r="15" spans="1:9" x14ac:dyDescent="0.45">
      <c r="F15" s="19"/>
      <c r="I15" s="14"/>
    </row>
    <row r="16" spans="1:9" x14ac:dyDescent="0.45">
      <c r="F16" s="19"/>
      <c r="G16" s="12"/>
      <c r="I16" s="14"/>
    </row>
    <row r="17" spans="6:9" x14ac:dyDescent="0.45">
      <c r="F17" s="19"/>
      <c r="I17" s="14"/>
    </row>
    <row r="18" spans="6:9" x14ac:dyDescent="0.45">
      <c r="F18" s="19"/>
      <c r="G18" s="12"/>
      <c r="I18" s="14"/>
    </row>
    <row r="19" spans="6:9" x14ac:dyDescent="0.45">
      <c r="F19" s="6"/>
      <c r="G19" s="18"/>
    </row>
    <row r="20" spans="6:9" x14ac:dyDescent="0.45">
      <c r="F20" s="6"/>
      <c r="G20" s="1"/>
    </row>
    <row r="21" spans="6:9" x14ac:dyDescent="0.45">
      <c r="F21" s="6"/>
      <c r="G21" s="1"/>
    </row>
    <row r="22" spans="6:9" x14ac:dyDescent="0.45">
      <c r="F22" s="6"/>
      <c r="G22" s="1"/>
    </row>
    <row r="23" spans="6:9" x14ac:dyDescent="0.45">
      <c r="F23" s="6"/>
      <c r="G23" s="1"/>
    </row>
    <row r="24" spans="6:9" x14ac:dyDescent="0.45">
      <c r="F24" s="6"/>
      <c r="G24" s="1"/>
    </row>
    <row r="25" spans="6:9" x14ac:dyDescent="0.45">
      <c r="F25" s="6"/>
      <c r="G25" s="1"/>
    </row>
    <row r="27" spans="6:9" x14ac:dyDescent="0.45">
      <c r="G27" s="11"/>
    </row>
    <row r="30" spans="6:9" x14ac:dyDescent="0.45">
      <c r="G30" s="11"/>
    </row>
  </sheetData>
  <sortState xmlns:xlrd2="http://schemas.microsoft.com/office/spreadsheetml/2017/richdata2" ref="A15:G29">
    <sortCondition ref="A15"/>
  </sortState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2"/>
  <sheetViews>
    <sheetView zoomScale="110" zoomScaleNormal="110" workbookViewId="0">
      <selection activeCell="A12" sqref="A12:E19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9" x14ac:dyDescent="0.45">
      <c r="A1" s="12" t="s">
        <v>20</v>
      </c>
    </row>
    <row r="2" spans="1:9" x14ac:dyDescent="0.45">
      <c r="A2" s="12" t="s">
        <v>33</v>
      </c>
    </row>
    <row r="3" spans="1:9" x14ac:dyDescent="0.45">
      <c r="A3" s="12"/>
    </row>
    <row r="4" spans="1:9" x14ac:dyDescent="0.45">
      <c r="A4" t="s">
        <v>24</v>
      </c>
    </row>
    <row r="5" spans="1:9" x14ac:dyDescent="0.45">
      <c r="A5" s="16" t="s">
        <v>26</v>
      </c>
    </row>
    <row r="6" spans="1:9" x14ac:dyDescent="0.45">
      <c r="A6" s="13" t="s">
        <v>22</v>
      </c>
    </row>
    <row r="7" spans="1:9" x14ac:dyDescent="0.45">
      <c r="A7" s="13" t="s">
        <v>23</v>
      </c>
    </row>
    <row r="8" spans="1:9" x14ac:dyDescent="0.45">
      <c r="A8" s="13" t="s">
        <v>27</v>
      </c>
    </row>
    <row r="11" spans="1:9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9" x14ac:dyDescent="0.45">
      <c r="F12" s="19">
        <v>0.2</v>
      </c>
      <c r="G12" s="1">
        <f>E12*F12</f>
        <v>0</v>
      </c>
    </row>
    <row r="13" spans="1:9" x14ac:dyDescent="0.45">
      <c r="F13" s="19">
        <v>0.2</v>
      </c>
      <c r="G13" s="1">
        <f t="shared" ref="G13:G19" si="0">E13*F13</f>
        <v>0</v>
      </c>
    </row>
    <row r="14" spans="1:9" x14ac:dyDescent="0.45">
      <c r="F14" s="19">
        <v>0.2</v>
      </c>
      <c r="G14" s="1">
        <f t="shared" si="0"/>
        <v>0</v>
      </c>
    </row>
    <row r="15" spans="1:9" x14ac:dyDescent="0.45">
      <c r="F15" s="19">
        <v>0.2</v>
      </c>
      <c r="G15" s="1">
        <f t="shared" si="0"/>
        <v>0</v>
      </c>
      <c r="I15" s="14"/>
    </row>
    <row r="16" spans="1:9" x14ac:dyDescent="0.45">
      <c r="F16" s="19">
        <v>0.2</v>
      </c>
      <c r="G16" s="1">
        <f t="shared" si="0"/>
        <v>0</v>
      </c>
      <c r="I16" s="14"/>
    </row>
    <row r="17" spans="6:9" x14ac:dyDescent="0.45">
      <c r="F17" s="19"/>
      <c r="G17" s="11">
        <f>SUM(G12:G16)</f>
        <v>0</v>
      </c>
      <c r="I17" s="14"/>
    </row>
    <row r="18" spans="6:9" x14ac:dyDescent="0.45">
      <c r="F18" s="19"/>
      <c r="G18" s="1"/>
      <c r="I18" s="14"/>
    </row>
    <row r="19" spans="6:9" x14ac:dyDescent="0.45">
      <c r="F19" s="19">
        <v>0.2</v>
      </c>
      <c r="G19" s="11">
        <f t="shared" si="0"/>
        <v>0</v>
      </c>
      <c r="I19" s="14"/>
    </row>
    <row r="20" spans="6:9" x14ac:dyDescent="0.45">
      <c r="F20" s="6"/>
      <c r="G20" s="18"/>
    </row>
    <row r="21" spans="6:9" x14ac:dyDescent="0.45">
      <c r="F21" s="6"/>
      <c r="G21" s="1"/>
    </row>
    <row r="22" spans="6:9" x14ac:dyDescent="0.45">
      <c r="F22" s="6"/>
      <c r="G22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4"/>
  <sheetViews>
    <sheetView zoomScale="110" zoomScaleNormal="110" workbookViewId="0">
      <selection activeCell="A12" sqref="A12:E13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9" x14ac:dyDescent="0.45">
      <c r="A1" s="12" t="s">
        <v>20</v>
      </c>
    </row>
    <row r="2" spans="1:9" x14ac:dyDescent="0.45">
      <c r="A2" s="12" t="s">
        <v>33</v>
      </c>
    </row>
    <row r="3" spans="1:9" x14ac:dyDescent="0.45">
      <c r="A3" s="12"/>
    </row>
    <row r="4" spans="1:9" x14ac:dyDescent="0.45">
      <c r="A4" t="s">
        <v>24</v>
      </c>
    </row>
    <row r="5" spans="1:9" x14ac:dyDescent="0.45">
      <c r="A5" s="16" t="s">
        <v>26</v>
      </c>
    </row>
    <row r="6" spans="1:9" x14ac:dyDescent="0.45">
      <c r="A6" s="13" t="s">
        <v>35</v>
      </c>
    </row>
    <row r="7" spans="1:9" x14ac:dyDescent="0.45">
      <c r="A7" s="13" t="s">
        <v>36</v>
      </c>
    </row>
    <row r="8" spans="1:9" x14ac:dyDescent="0.45">
      <c r="A8" s="13" t="s">
        <v>37</v>
      </c>
    </row>
    <row r="11" spans="1:9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9" x14ac:dyDescent="0.45">
      <c r="F12" s="19">
        <v>0.2</v>
      </c>
      <c r="G12" s="1">
        <f>E12*F12</f>
        <v>0</v>
      </c>
    </row>
    <row r="13" spans="1:9" x14ac:dyDescent="0.45">
      <c r="F13" s="19">
        <v>0.2</v>
      </c>
      <c r="G13" s="1">
        <f>E13*F13</f>
        <v>0</v>
      </c>
    </row>
    <row r="14" spans="1:9" x14ac:dyDescent="0.45">
      <c r="F14" s="19"/>
      <c r="G14" s="1"/>
    </row>
    <row r="15" spans="1:9" x14ac:dyDescent="0.45">
      <c r="F15" s="19"/>
      <c r="G15" s="1"/>
    </row>
    <row r="16" spans="1:9" x14ac:dyDescent="0.45">
      <c r="F16" s="19"/>
      <c r="G16" s="1"/>
      <c r="I16" s="14"/>
    </row>
    <row r="17" spans="6:9" x14ac:dyDescent="0.45">
      <c r="F17" s="19"/>
      <c r="G17" s="1"/>
      <c r="I17" s="14"/>
    </row>
    <row r="18" spans="6:9" x14ac:dyDescent="0.45">
      <c r="F18" s="19"/>
      <c r="G18" s="1"/>
      <c r="I18" s="14"/>
    </row>
    <row r="19" spans="6:9" x14ac:dyDescent="0.45">
      <c r="F19" s="19"/>
      <c r="G19" s="1"/>
      <c r="I19" s="14"/>
    </row>
    <row r="20" spans="6:9" x14ac:dyDescent="0.45">
      <c r="F20" s="19"/>
      <c r="G20" s="11"/>
    </row>
    <row r="21" spans="6:9" x14ac:dyDescent="0.45">
      <c r="F21" s="19"/>
      <c r="G21" s="1"/>
    </row>
    <row r="22" spans="6:9" x14ac:dyDescent="0.45">
      <c r="F22" s="19"/>
      <c r="G22" s="1"/>
    </row>
    <row r="23" spans="6:9" x14ac:dyDescent="0.45">
      <c r="F23" s="19"/>
      <c r="G23" s="1"/>
    </row>
    <row r="24" spans="6:9" x14ac:dyDescent="0.45">
      <c r="G24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zoomScale="110" zoomScaleNormal="110" workbookViewId="0">
      <selection activeCell="A30" sqref="A30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7" x14ac:dyDescent="0.45">
      <c r="A1" s="12" t="s">
        <v>20</v>
      </c>
    </row>
    <row r="2" spans="1:7" x14ac:dyDescent="0.45">
      <c r="A2" s="12" t="s">
        <v>33</v>
      </c>
    </row>
    <row r="3" spans="1:7" x14ac:dyDescent="0.45">
      <c r="A3" s="12"/>
    </row>
    <row r="4" spans="1:7" x14ac:dyDescent="0.45">
      <c r="A4" t="s">
        <v>24</v>
      </c>
    </row>
    <row r="5" spans="1:7" x14ac:dyDescent="0.45">
      <c r="A5" s="16" t="s">
        <v>26</v>
      </c>
    </row>
    <row r="6" spans="1:7" x14ac:dyDescent="0.45">
      <c r="A6" s="13" t="s">
        <v>35</v>
      </c>
    </row>
    <row r="7" spans="1:7" x14ac:dyDescent="0.45">
      <c r="A7" s="13" t="s">
        <v>36</v>
      </c>
    </row>
    <row r="8" spans="1:7" x14ac:dyDescent="0.45">
      <c r="A8" s="13" t="s">
        <v>37</v>
      </c>
    </row>
    <row r="9" spans="1:7" x14ac:dyDescent="0.45">
      <c r="F9" s="6"/>
      <c r="G9" s="11"/>
    </row>
    <row r="10" spans="1:7" x14ac:dyDescent="0.45">
      <c r="F10" s="6"/>
      <c r="G10" s="1"/>
    </row>
    <row r="11" spans="1:7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7" x14ac:dyDescent="0.45">
      <c r="F12" s="19">
        <v>0.2</v>
      </c>
      <c r="G12" s="11">
        <f>E12*F12</f>
        <v>0</v>
      </c>
    </row>
    <row r="13" spans="1:7" x14ac:dyDescent="0.45">
      <c r="F13" s="19"/>
      <c r="G13" s="1"/>
    </row>
    <row r="14" spans="1:7" x14ac:dyDescent="0.45">
      <c r="F14" s="19">
        <v>0.2</v>
      </c>
      <c r="G14" s="1">
        <f t="shared" ref="G14:G17" si="0">E14*F14</f>
        <v>0</v>
      </c>
    </row>
    <row r="15" spans="1:7" x14ac:dyDescent="0.45">
      <c r="F15" s="19">
        <v>0.2</v>
      </c>
      <c r="G15" s="1">
        <f t="shared" si="0"/>
        <v>0</v>
      </c>
    </row>
    <row r="16" spans="1:7" x14ac:dyDescent="0.45">
      <c r="F16" s="19">
        <v>0.2</v>
      </c>
      <c r="G16" s="1">
        <f t="shared" si="0"/>
        <v>0</v>
      </c>
    </row>
    <row r="17" spans="6:7" x14ac:dyDescent="0.45">
      <c r="F17" s="19">
        <v>0.2</v>
      </c>
      <c r="G17" s="1">
        <f t="shared" si="0"/>
        <v>0</v>
      </c>
    </row>
    <row r="18" spans="6:7" x14ac:dyDescent="0.45">
      <c r="G18" s="11">
        <f>SUM(G14:G17)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3"/>
  <sheetViews>
    <sheetView topLeftCell="A8" workbookViewId="0">
      <selection activeCell="A11" sqref="A11:J33"/>
    </sheetView>
  </sheetViews>
  <sheetFormatPr defaultRowHeight="14.25" x14ac:dyDescent="0.45"/>
  <cols>
    <col min="1" max="1" width="15.1328125" bestFit="1" customWidth="1"/>
    <col min="2" max="2" width="24" customWidth="1"/>
    <col min="3" max="3" width="15.19921875" bestFit="1" customWidth="1"/>
    <col min="7" max="7" width="16.33203125" customWidth="1"/>
    <col min="8" max="8" width="18.46484375" customWidth="1"/>
  </cols>
  <sheetData>
    <row r="1" spans="1:10" x14ac:dyDescent="0.45">
      <c r="A1" t="s">
        <v>18</v>
      </c>
      <c r="B1" t="s">
        <v>2</v>
      </c>
      <c r="C1" t="s">
        <v>5</v>
      </c>
      <c r="D1" t="s">
        <v>17</v>
      </c>
      <c r="E1" t="s">
        <v>25</v>
      </c>
    </row>
    <row r="2" spans="1:10" x14ac:dyDescent="0.45">
      <c r="A2" t="s">
        <v>55</v>
      </c>
      <c r="B2" t="s">
        <v>50</v>
      </c>
      <c r="C2">
        <v>3</v>
      </c>
      <c r="D2" t="s">
        <v>10</v>
      </c>
      <c r="E2">
        <v>281.27999999999997</v>
      </c>
    </row>
    <row r="3" spans="1:10" x14ac:dyDescent="0.45">
      <c r="A3" t="s">
        <v>55</v>
      </c>
      <c r="B3" t="s">
        <v>47</v>
      </c>
      <c r="C3">
        <v>2</v>
      </c>
      <c r="D3" t="s">
        <v>10</v>
      </c>
      <c r="E3">
        <v>187.52</v>
      </c>
    </row>
    <row r="4" spans="1:10" x14ac:dyDescent="0.45">
      <c r="A4" t="s">
        <v>55</v>
      </c>
      <c r="B4" t="s">
        <v>44</v>
      </c>
      <c r="C4">
        <v>2</v>
      </c>
      <c r="D4" t="s">
        <v>10</v>
      </c>
      <c r="E4">
        <v>187.52</v>
      </c>
    </row>
    <row r="5" spans="1:10" x14ac:dyDescent="0.45">
      <c r="A5" t="s">
        <v>55</v>
      </c>
      <c r="B5" t="s">
        <v>41</v>
      </c>
      <c r="C5">
        <v>4</v>
      </c>
      <c r="D5" t="s">
        <v>10</v>
      </c>
      <c r="E5">
        <v>375.04</v>
      </c>
    </row>
    <row r="6" spans="1:10" x14ac:dyDescent="0.45">
      <c r="A6" t="s">
        <v>30</v>
      </c>
      <c r="B6" t="s">
        <v>29</v>
      </c>
      <c r="C6">
        <v>30</v>
      </c>
      <c r="D6" t="s">
        <v>10</v>
      </c>
      <c r="E6">
        <v>4010.4</v>
      </c>
    </row>
    <row r="11" spans="1:10" x14ac:dyDescent="0.45">
      <c r="A11" t="s">
        <v>9</v>
      </c>
      <c r="B11" t="s">
        <v>59</v>
      </c>
      <c r="C11" s="20">
        <v>45482</v>
      </c>
      <c r="D11" t="s">
        <v>47</v>
      </c>
      <c r="E11" t="s">
        <v>48</v>
      </c>
      <c r="F11" t="s">
        <v>49</v>
      </c>
      <c r="G11">
        <v>2</v>
      </c>
      <c r="H11" t="s">
        <v>10</v>
      </c>
      <c r="I11">
        <v>74.010000000000005</v>
      </c>
      <c r="J11">
        <v>148.02000000000001</v>
      </c>
    </row>
    <row r="12" spans="1:10" x14ac:dyDescent="0.45">
      <c r="A12" t="s">
        <v>9</v>
      </c>
      <c r="B12" t="s">
        <v>59</v>
      </c>
      <c r="C12" s="20">
        <v>45482</v>
      </c>
      <c r="D12" t="s">
        <v>50</v>
      </c>
      <c r="E12" t="s">
        <v>51</v>
      </c>
      <c r="F12" t="s">
        <v>52</v>
      </c>
      <c r="G12">
        <v>4</v>
      </c>
      <c r="H12" t="s">
        <v>10</v>
      </c>
      <c r="I12">
        <v>74.010000000000005</v>
      </c>
      <c r="J12">
        <v>296.04000000000002</v>
      </c>
    </row>
    <row r="13" spans="1:10" x14ac:dyDescent="0.45">
      <c r="A13" t="s">
        <v>9</v>
      </c>
      <c r="B13" t="s">
        <v>59</v>
      </c>
      <c r="C13" s="20">
        <v>45482</v>
      </c>
      <c r="D13" t="s">
        <v>60</v>
      </c>
      <c r="E13" t="s">
        <v>61</v>
      </c>
      <c r="G13">
        <v>1</v>
      </c>
      <c r="H13" t="s">
        <v>10</v>
      </c>
      <c r="I13">
        <v>18.989999999999998</v>
      </c>
      <c r="J13">
        <v>18.989999999999998</v>
      </c>
    </row>
    <row r="14" spans="1:10" x14ac:dyDescent="0.45">
      <c r="A14" t="s">
        <v>9</v>
      </c>
      <c r="B14" t="s">
        <v>62</v>
      </c>
      <c r="C14" s="20">
        <v>45484</v>
      </c>
      <c r="D14" t="s">
        <v>41</v>
      </c>
      <c r="E14" t="s">
        <v>42</v>
      </c>
      <c r="F14" t="s">
        <v>43</v>
      </c>
      <c r="G14">
        <v>4</v>
      </c>
      <c r="H14" t="s">
        <v>10</v>
      </c>
      <c r="I14">
        <v>73.575000000000003</v>
      </c>
      <c r="J14">
        <v>294.3</v>
      </c>
    </row>
    <row r="15" spans="1:10" x14ac:dyDescent="0.45">
      <c r="A15" t="s">
        <v>9</v>
      </c>
      <c r="B15" t="s">
        <v>62</v>
      </c>
      <c r="C15" s="20">
        <v>45484</v>
      </c>
      <c r="D15" t="s">
        <v>44</v>
      </c>
      <c r="E15" t="s">
        <v>45</v>
      </c>
      <c r="F15" t="s">
        <v>46</v>
      </c>
      <c r="G15">
        <v>10</v>
      </c>
      <c r="H15" t="s">
        <v>10</v>
      </c>
      <c r="I15">
        <v>73.575000000000003</v>
      </c>
      <c r="J15">
        <v>735.75</v>
      </c>
    </row>
    <row r="16" spans="1:10" x14ac:dyDescent="0.45">
      <c r="A16" t="s">
        <v>9</v>
      </c>
      <c r="B16" t="s">
        <v>62</v>
      </c>
      <c r="C16" s="20">
        <v>45484</v>
      </c>
      <c r="D16" t="s">
        <v>47</v>
      </c>
      <c r="E16" t="s">
        <v>48</v>
      </c>
      <c r="F16" t="s">
        <v>49</v>
      </c>
      <c r="G16">
        <v>4</v>
      </c>
      <c r="H16" t="s">
        <v>10</v>
      </c>
      <c r="I16">
        <v>73.575000000000003</v>
      </c>
      <c r="J16">
        <v>294.3</v>
      </c>
    </row>
    <row r="17" spans="1:10" x14ac:dyDescent="0.45">
      <c r="A17" t="s">
        <v>9</v>
      </c>
      <c r="B17" t="s">
        <v>62</v>
      </c>
      <c r="C17" s="20">
        <v>45484</v>
      </c>
      <c r="D17" t="s">
        <v>50</v>
      </c>
      <c r="E17" t="s">
        <v>51</v>
      </c>
      <c r="F17" t="s">
        <v>52</v>
      </c>
      <c r="G17">
        <v>4</v>
      </c>
      <c r="H17" t="s">
        <v>10</v>
      </c>
      <c r="I17">
        <v>73.575000000000003</v>
      </c>
      <c r="J17">
        <v>294.3</v>
      </c>
    </row>
    <row r="18" spans="1:10" x14ac:dyDescent="0.45">
      <c r="A18" t="s">
        <v>9</v>
      </c>
      <c r="B18" t="s">
        <v>62</v>
      </c>
      <c r="C18" s="20">
        <v>45484</v>
      </c>
      <c r="D18" t="s">
        <v>60</v>
      </c>
      <c r="E18" t="s">
        <v>61</v>
      </c>
      <c r="G18">
        <v>1</v>
      </c>
      <c r="H18" t="s">
        <v>10</v>
      </c>
      <c r="I18">
        <v>19.010000000000002</v>
      </c>
      <c r="J18">
        <v>19.010000000000002</v>
      </c>
    </row>
    <row r="19" spans="1:10" x14ac:dyDescent="0.45">
      <c r="A19" t="s">
        <v>9</v>
      </c>
      <c r="B19" t="s">
        <v>63</v>
      </c>
      <c r="C19" s="20">
        <v>45489</v>
      </c>
      <c r="D19" t="s">
        <v>64</v>
      </c>
      <c r="E19" t="s">
        <v>65</v>
      </c>
      <c r="F19" t="s">
        <v>66</v>
      </c>
      <c r="G19">
        <v>1</v>
      </c>
      <c r="H19" t="s">
        <v>10</v>
      </c>
      <c r="I19">
        <v>98.05</v>
      </c>
      <c r="J19">
        <v>98.05</v>
      </c>
    </row>
    <row r="20" spans="1:10" x14ac:dyDescent="0.45">
      <c r="A20" t="s">
        <v>9</v>
      </c>
      <c r="B20" t="s">
        <v>63</v>
      </c>
      <c r="C20" s="20">
        <v>45489</v>
      </c>
      <c r="D20" t="s">
        <v>67</v>
      </c>
      <c r="E20" t="s">
        <v>68</v>
      </c>
      <c r="F20" t="s">
        <v>69</v>
      </c>
      <c r="G20">
        <v>1</v>
      </c>
      <c r="H20" t="s">
        <v>10</v>
      </c>
      <c r="I20">
        <v>154.1</v>
      </c>
      <c r="J20">
        <v>154.1</v>
      </c>
    </row>
    <row r="21" spans="1:10" x14ac:dyDescent="0.45">
      <c r="A21" t="s">
        <v>9</v>
      </c>
      <c r="B21" t="s">
        <v>63</v>
      </c>
      <c r="C21" s="20">
        <v>45489</v>
      </c>
      <c r="D21" t="s">
        <v>70</v>
      </c>
      <c r="E21" t="s">
        <v>71</v>
      </c>
      <c r="F21" t="s">
        <v>72</v>
      </c>
      <c r="G21">
        <v>1</v>
      </c>
      <c r="H21" t="s">
        <v>10</v>
      </c>
      <c r="I21">
        <v>154.1</v>
      </c>
      <c r="J21">
        <v>154.1</v>
      </c>
    </row>
    <row r="22" spans="1:10" x14ac:dyDescent="0.45">
      <c r="A22" t="s">
        <v>9</v>
      </c>
      <c r="B22" t="s">
        <v>63</v>
      </c>
      <c r="C22" s="20">
        <v>45489</v>
      </c>
      <c r="D22" t="s">
        <v>73</v>
      </c>
      <c r="E22" t="s">
        <v>74</v>
      </c>
      <c r="F22" t="s">
        <v>75</v>
      </c>
      <c r="G22">
        <v>1</v>
      </c>
      <c r="H22" t="s">
        <v>10</v>
      </c>
      <c r="I22">
        <v>154.1</v>
      </c>
      <c r="J22">
        <v>154.1</v>
      </c>
    </row>
    <row r="23" spans="1:10" x14ac:dyDescent="0.45">
      <c r="A23" t="s">
        <v>9</v>
      </c>
      <c r="B23" t="s">
        <v>63</v>
      </c>
      <c r="C23" s="20">
        <v>45489</v>
      </c>
      <c r="D23" t="s">
        <v>76</v>
      </c>
      <c r="E23" t="s">
        <v>77</v>
      </c>
      <c r="F23" t="s">
        <v>78</v>
      </c>
      <c r="G23">
        <v>1</v>
      </c>
      <c r="H23" t="s">
        <v>10</v>
      </c>
      <c r="I23">
        <v>10522.75</v>
      </c>
      <c r="J23">
        <v>10522.75</v>
      </c>
    </row>
    <row r="24" spans="1:10" x14ac:dyDescent="0.45">
      <c r="A24" t="s">
        <v>9</v>
      </c>
      <c r="B24" t="s">
        <v>79</v>
      </c>
      <c r="C24" s="20">
        <v>45496</v>
      </c>
      <c r="D24" t="s">
        <v>80</v>
      </c>
      <c r="E24" t="s">
        <v>81</v>
      </c>
      <c r="F24" t="s">
        <v>82</v>
      </c>
      <c r="G24">
        <v>1</v>
      </c>
      <c r="H24" t="s">
        <v>10</v>
      </c>
      <c r="I24">
        <v>91.67</v>
      </c>
      <c r="J24">
        <v>91.67</v>
      </c>
    </row>
    <row r="25" spans="1:10" x14ac:dyDescent="0.45">
      <c r="A25" t="s">
        <v>9</v>
      </c>
      <c r="B25" t="s">
        <v>79</v>
      </c>
      <c r="C25" s="20">
        <v>45496</v>
      </c>
      <c r="D25" t="s">
        <v>83</v>
      </c>
      <c r="E25" t="s">
        <v>84</v>
      </c>
      <c r="F25" t="s">
        <v>85</v>
      </c>
      <c r="G25">
        <v>1</v>
      </c>
      <c r="H25" t="s">
        <v>10</v>
      </c>
      <c r="I25">
        <v>23688.14</v>
      </c>
      <c r="J25">
        <v>23688.14</v>
      </c>
    </row>
    <row r="26" spans="1:10" x14ac:dyDescent="0.45">
      <c r="A26" t="s">
        <v>9</v>
      </c>
      <c r="B26" t="s">
        <v>79</v>
      </c>
      <c r="C26" s="20">
        <v>45496</v>
      </c>
      <c r="D26" t="s">
        <v>86</v>
      </c>
      <c r="E26" t="s">
        <v>87</v>
      </c>
      <c r="F26" t="s">
        <v>88</v>
      </c>
      <c r="G26">
        <v>1</v>
      </c>
      <c r="H26" t="s">
        <v>10</v>
      </c>
      <c r="I26">
        <v>727.85</v>
      </c>
      <c r="J26">
        <v>727.85</v>
      </c>
    </row>
    <row r="27" spans="1:10" x14ac:dyDescent="0.45">
      <c r="A27" t="s">
        <v>9</v>
      </c>
      <c r="B27" t="s">
        <v>79</v>
      </c>
      <c r="C27" s="20">
        <v>45496</v>
      </c>
      <c r="D27" t="s">
        <v>89</v>
      </c>
      <c r="E27" t="s">
        <v>90</v>
      </c>
      <c r="F27" t="s">
        <v>91</v>
      </c>
      <c r="G27">
        <v>1</v>
      </c>
      <c r="H27" t="s">
        <v>10</v>
      </c>
      <c r="I27">
        <v>727.85</v>
      </c>
      <c r="J27">
        <v>727.85</v>
      </c>
    </row>
    <row r="28" spans="1:10" x14ac:dyDescent="0.45">
      <c r="A28" t="s">
        <v>9</v>
      </c>
      <c r="B28" t="s">
        <v>79</v>
      </c>
      <c r="C28" s="20">
        <v>45496</v>
      </c>
      <c r="D28" t="s">
        <v>92</v>
      </c>
      <c r="E28" t="s">
        <v>93</v>
      </c>
      <c r="F28" t="s">
        <v>94</v>
      </c>
      <c r="G28">
        <v>1</v>
      </c>
      <c r="H28" t="s">
        <v>10</v>
      </c>
      <c r="I28">
        <v>727.85</v>
      </c>
      <c r="J28">
        <v>727.85</v>
      </c>
    </row>
    <row r="29" spans="1:10" x14ac:dyDescent="0.45">
      <c r="A29" t="s">
        <v>9</v>
      </c>
      <c r="B29" t="s">
        <v>79</v>
      </c>
      <c r="C29" s="20">
        <v>45496</v>
      </c>
      <c r="D29" t="s">
        <v>95</v>
      </c>
      <c r="E29" t="s">
        <v>96</v>
      </c>
      <c r="F29" t="s">
        <v>97</v>
      </c>
      <c r="G29">
        <v>1</v>
      </c>
      <c r="H29" t="s">
        <v>10</v>
      </c>
      <c r="I29">
        <v>727.85</v>
      </c>
      <c r="J29">
        <v>727.85</v>
      </c>
    </row>
    <row r="30" spans="1:10" x14ac:dyDescent="0.45">
      <c r="A30" t="s">
        <v>9</v>
      </c>
      <c r="B30" t="s">
        <v>58</v>
      </c>
      <c r="C30" s="20">
        <v>45499</v>
      </c>
      <c r="D30" t="s">
        <v>41</v>
      </c>
      <c r="E30" t="s">
        <v>42</v>
      </c>
      <c r="F30" t="s">
        <v>43</v>
      </c>
      <c r="G30">
        <v>5</v>
      </c>
      <c r="H30" t="s">
        <v>10</v>
      </c>
      <c r="I30">
        <v>74.426000000000002</v>
      </c>
      <c r="J30">
        <v>372.13</v>
      </c>
    </row>
    <row r="31" spans="1:10" x14ac:dyDescent="0.45">
      <c r="A31" t="s">
        <v>9</v>
      </c>
      <c r="B31" t="s">
        <v>58</v>
      </c>
      <c r="C31" s="20">
        <v>45499</v>
      </c>
      <c r="D31" t="s">
        <v>44</v>
      </c>
      <c r="E31" t="s">
        <v>45</v>
      </c>
      <c r="F31" t="s">
        <v>46</v>
      </c>
      <c r="G31">
        <v>2</v>
      </c>
      <c r="H31" t="s">
        <v>10</v>
      </c>
      <c r="I31">
        <v>74.424999999999997</v>
      </c>
      <c r="J31">
        <v>148.85</v>
      </c>
    </row>
    <row r="32" spans="1:10" x14ac:dyDescent="0.45">
      <c r="A32" t="s">
        <v>9</v>
      </c>
      <c r="B32" t="s">
        <v>58</v>
      </c>
      <c r="C32" s="20">
        <v>45499</v>
      </c>
      <c r="D32" t="s">
        <v>47</v>
      </c>
      <c r="E32" t="s">
        <v>48</v>
      </c>
      <c r="F32" t="s">
        <v>49</v>
      </c>
      <c r="G32">
        <v>2</v>
      </c>
      <c r="H32" t="s">
        <v>10</v>
      </c>
      <c r="I32">
        <v>74.424999999999997</v>
      </c>
      <c r="J32">
        <v>148.85</v>
      </c>
    </row>
    <row r="33" spans="1:10" x14ac:dyDescent="0.45">
      <c r="A33" t="s">
        <v>9</v>
      </c>
      <c r="B33" t="s">
        <v>58</v>
      </c>
      <c r="C33" s="20">
        <v>45499</v>
      </c>
      <c r="D33" t="s">
        <v>50</v>
      </c>
      <c r="E33" t="s">
        <v>51</v>
      </c>
      <c r="F33" t="s">
        <v>52</v>
      </c>
      <c r="G33">
        <v>2</v>
      </c>
      <c r="H33" t="s">
        <v>10</v>
      </c>
      <c r="I33">
        <v>74.424999999999997</v>
      </c>
      <c r="J33">
        <v>148.85</v>
      </c>
    </row>
  </sheetData>
  <sortState xmlns:xlrd2="http://schemas.microsoft.com/office/spreadsheetml/2017/richdata2" ref="G9:K15">
    <sortCondition ref="G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E12" sqref="E12"/>
    </sheetView>
  </sheetViews>
  <sheetFormatPr defaultRowHeight="14.25" x14ac:dyDescent="0.45"/>
  <cols>
    <col min="1" max="1" width="25.53125" customWidth="1"/>
    <col min="2" max="2" width="47.6640625" customWidth="1"/>
    <col min="3" max="3" width="14.46484375" customWidth="1"/>
  </cols>
  <sheetData>
    <row r="1" spans="1:7" x14ac:dyDescent="0.45">
      <c r="A1" s="12" t="s">
        <v>20</v>
      </c>
    </row>
    <row r="2" spans="1:7" x14ac:dyDescent="0.45">
      <c r="A2" s="12" t="s">
        <v>33</v>
      </c>
    </row>
    <row r="3" spans="1:7" x14ac:dyDescent="0.45">
      <c r="A3" s="12"/>
    </row>
    <row r="4" spans="1:7" x14ac:dyDescent="0.45">
      <c r="A4" t="s">
        <v>24</v>
      </c>
    </row>
    <row r="5" spans="1:7" x14ac:dyDescent="0.45">
      <c r="A5" s="16" t="s">
        <v>34</v>
      </c>
    </row>
    <row r="6" spans="1:7" x14ac:dyDescent="0.45">
      <c r="A6" s="13" t="s">
        <v>35</v>
      </c>
    </row>
    <row r="7" spans="1:7" x14ac:dyDescent="0.45">
      <c r="A7" s="13" t="s">
        <v>36</v>
      </c>
    </row>
    <row r="8" spans="1:7" x14ac:dyDescent="0.45">
      <c r="A8" s="13" t="s">
        <v>39</v>
      </c>
    </row>
    <row r="9" spans="1:7" x14ac:dyDescent="0.45">
      <c r="F9" s="6"/>
      <c r="G9" s="11"/>
    </row>
    <row r="10" spans="1:7" x14ac:dyDescent="0.45">
      <c r="F10" s="6"/>
      <c r="G10" s="1"/>
    </row>
    <row r="11" spans="1:7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7" x14ac:dyDescent="0.45">
      <c r="A12" t="s">
        <v>30</v>
      </c>
      <c r="B12" t="s">
        <v>29</v>
      </c>
      <c r="C12">
        <v>15</v>
      </c>
      <c r="D12" t="s">
        <v>10</v>
      </c>
      <c r="E12">
        <v>2025</v>
      </c>
      <c r="F12" s="19">
        <v>0.2</v>
      </c>
      <c r="G12" s="1">
        <f>E12*F12</f>
        <v>405</v>
      </c>
    </row>
    <row r="14" spans="1:7" x14ac:dyDescent="0.45">
      <c r="G14" s="11">
        <f>SUM(G12:G13)</f>
        <v>405</v>
      </c>
    </row>
    <row r="26" spans="1:1" x14ac:dyDescent="0.45">
      <c r="A26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B24" sqref="B24"/>
    </sheetView>
  </sheetViews>
  <sheetFormatPr defaultRowHeight="14.25" x14ac:dyDescent="0.45"/>
  <cols>
    <col min="1" max="1" width="13.86328125" customWidth="1"/>
    <col min="2" max="2" width="27.46484375" customWidth="1"/>
    <col min="3" max="3" width="11.6640625" customWidth="1"/>
  </cols>
  <sheetData>
    <row r="1" spans="1:7" x14ac:dyDescent="0.45">
      <c r="A1" s="12" t="s">
        <v>20</v>
      </c>
    </row>
    <row r="2" spans="1:7" x14ac:dyDescent="0.45">
      <c r="A2" s="12" t="s">
        <v>21</v>
      </c>
    </row>
    <row r="3" spans="1:7" x14ac:dyDescent="0.45">
      <c r="A3" s="12"/>
    </row>
    <row r="4" spans="1:7" x14ac:dyDescent="0.45">
      <c r="A4" t="s">
        <v>24</v>
      </c>
    </row>
    <row r="5" spans="1:7" x14ac:dyDescent="0.45">
      <c r="A5" s="16" t="s">
        <v>34</v>
      </c>
    </row>
    <row r="6" spans="1:7" x14ac:dyDescent="0.45">
      <c r="A6" s="13" t="s">
        <v>35</v>
      </c>
    </row>
    <row r="7" spans="1:7" x14ac:dyDescent="0.45">
      <c r="A7" s="13" t="s">
        <v>36</v>
      </c>
    </row>
    <row r="8" spans="1:7" x14ac:dyDescent="0.45">
      <c r="A8" s="13" t="s">
        <v>37</v>
      </c>
    </row>
    <row r="11" spans="1:7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7" x14ac:dyDescent="0.45">
      <c r="A12" t="s">
        <v>55</v>
      </c>
      <c r="B12" t="s">
        <v>50</v>
      </c>
      <c r="C12">
        <v>3</v>
      </c>
      <c r="D12" t="s">
        <v>10</v>
      </c>
      <c r="E12">
        <v>281.27999999999997</v>
      </c>
      <c r="F12" s="6">
        <v>0.2</v>
      </c>
      <c r="G12" s="1">
        <f>E12*F12</f>
        <v>56.256</v>
      </c>
    </row>
    <row r="13" spans="1:7" x14ac:dyDescent="0.45">
      <c r="A13" t="s">
        <v>55</v>
      </c>
      <c r="B13" t="s">
        <v>47</v>
      </c>
      <c r="C13">
        <v>2</v>
      </c>
      <c r="D13" t="s">
        <v>10</v>
      </c>
      <c r="E13">
        <v>187.52</v>
      </c>
      <c r="F13" s="6">
        <v>0.2</v>
      </c>
      <c r="G13" s="1">
        <f t="shared" ref="G13:G18" si="0">E13*F13</f>
        <v>37.504000000000005</v>
      </c>
    </row>
    <row r="14" spans="1:7" x14ac:dyDescent="0.45">
      <c r="A14" t="s">
        <v>55</v>
      </c>
      <c r="B14" t="s">
        <v>44</v>
      </c>
      <c r="C14">
        <v>2</v>
      </c>
      <c r="D14" t="s">
        <v>10</v>
      </c>
      <c r="E14">
        <v>187.52</v>
      </c>
      <c r="F14" s="6">
        <v>0.2</v>
      </c>
      <c r="G14" s="1">
        <f t="shared" si="0"/>
        <v>37.504000000000005</v>
      </c>
    </row>
    <row r="15" spans="1:7" x14ac:dyDescent="0.45">
      <c r="A15" t="s">
        <v>55</v>
      </c>
      <c r="B15" t="s">
        <v>41</v>
      </c>
      <c r="C15">
        <v>4</v>
      </c>
      <c r="D15" t="s">
        <v>10</v>
      </c>
      <c r="E15">
        <v>375.04</v>
      </c>
      <c r="F15" s="6">
        <v>0.2</v>
      </c>
      <c r="G15" s="1">
        <f t="shared" si="0"/>
        <v>75.00800000000001</v>
      </c>
    </row>
    <row r="16" spans="1:7" x14ac:dyDescent="0.45">
      <c r="G16" s="11">
        <f>SUM(G12:G15)</f>
        <v>206.27200000000002</v>
      </c>
    </row>
    <row r="17" spans="1:7" x14ac:dyDescent="0.45">
      <c r="G17" s="1"/>
    </row>
    <row r="18" spans="1:7" x14ac:dyDescent="0.45">
      <c r="A18" t="s">
        <v>30</v>
      </c>
      <c r="B18" t="s">
        <v>29</v>
      </c>
      <c r="C18">
        <v>30</v>
      </c>
      <c r="D18" t="s">
        <v>10</v>
      </c>
      <c r="E18">
        <v>4010.4</v>
      </c>
      <c r="F18" s="6">
        <v>0.2</v>
      </c>
      <c r="G18" s="11">
        <f t="shared" si="0"/>
        <v>802.08</v>
      </c>
    </row>
    <row r="28" spans="1:7" x14ac:dyDescent="0.45">
      <c r="A28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E23" sqref="E23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7" x14ac:dyDescent="0.45">
      <c r="A1" s="12" t="s">
        <v>20</v>
      </c>
    </row>
    <row r="2" spans="1:7" x14ac:dyDescent="0.45">
      <c r="A2" s="12" t="s">
        <v>21</v>
      </c>
    </row>
    <row r="3" spans="1:7" x14ac:dyDescent="0.45">
      <c r="A3" s="12"/>
    </row>
    <row r="4" spans="1:7" x14ac:dyDescent="0.45">
      <c r="A4" t="s">
        <v>24</v>
      </c>
    </row>
    <row r="5" spans="1:7" x14ac:dyDescent="0.45">
      <c r="A5" s="16" t="s">
        <v>26</v>
      </c>
    </row>
    <row r="6" spans="1:7" x14ac:dyDescent="0.45">
      <c r="A6" s="13" t="s">
        <v>22</v>
      </c>
    </row>
    <row r="7" spans="1:7" x14ac:dyDescent="0.45">
      <c r="A7" s="13" t="s">
        <v>23</v>
      </c>
    </row>
    <row r="8" spans="1:7" x14ac:dyDescent="0.45">
      <c r="A8" s="13" t="s">
        <v>27</v>
      </c>
    </row>
    <row r="11" spans="1:7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7" x14ac:dyDescent="0.45">
      <c r="F12" s="6">
        <v>0.25</v>
      </c>
      <c r="G12" s="1">
        <f>E12*F12</f>
        <v>0</v>
      </c>
    </row>
    <row r="13" spans="1:7" x14ac:dyDescent="0.45">
      <c r="F13" s="6">
        <v>0.25</v>
      </c>
      <c r="G13" s="1">
        <f t="shared" ref="G13:G19" si="0">E13*F13</f>
        <v>0</v>
      </c>
    </row>
    <row r="14" spans="1:7" x14ac:dyDescent="0.45">
      <c r="F14" s="6">
        <v>0.25</v>
      </c>
      <c r="G14" s="1">
        <f t="shared" si="0"/>
        <v>0</v>
      </c>
    </row>
    <row r="15" spans="1:7" x14ac:dyDescent="0.45">
      <c r="F15" s="6">
        <v>0.25</v>
      </c>
      <c r="G15" s="1">
        <f t="shared" si="0"/>
        <v>0</v>
      </c>
    </row>
    <row r="16" spans="1:7" x14ac:dyDescent="0.45">
      <c r="F16" s="6"/>
      <c r="G16" s="1"/>
    </row>
    <row r="17" spans="5:11" x14ac:dyDescent="0.45">
      <c r="F17" s="6"/>
      <c r="G17" s="11">
        <f>SUM(G12:G16)</f>
        <v>0</v>
      </c>
    </row>
    <row r="18" spans="5:11" x14ac:dyDescent="0.45">
      <c r="G18" s="1"/>
    </row>
    <row r="19" spans="5:11" x14ac:dyDescent="0.45">
      <c r="F19" s="6">
        <v>0.25</v>
      </c>
      <c r="G19" s="11">
        <f t="shared" si="0"/>
        <v>0</v>
      </c>
      <c r="I19" s="14"/>
      <c r="J19" s="1"/>
    </row>
    <row r="20" spans="5:11" x14ac:dyDescent="0.45">
      <c r="F20" s="6"/>
      <c r="G20" s="1"/>
      <c r="I20" s="14"/>
      <c r="J20" s="1"/>
    </row>
    <row r="21" spans="5:11" x14ac:dyDescent="0.45">
      <c r="F21" s="6"/>
      <c r="G21" s="1"/>
      <c r="I21" s="14"/>
      <c r="J21" s="1"/>
    </row>
    <row r="22" spans="5:11" x14ac:dyDescent="0.45">
      <c r="F22" s="6"/>
      <c r="G22" s="1"/>
      <c r="I22" s="14"/>
      <c r="J22" s="1"/>
    </row>
    <row r="23" spans="5:11" x14ac:dyDescent="0.45">
      <c r="E23" s="1"/>
      <c r="F23" s="6"/>
      <c r="G23" s="1"/>
      <c r="I23" s="14"/>
      <c r="J23" s="1"/>
    </row>
    <row r="24" spans="5:11" x14ac:dyDescent="0.45">
      <c r="E24" s="1"/>
      <c r="F24" s="6"/>
      <c r="G24" s="11"/>
      <c r="I24" s="14"/>
      <c r="J24" s="1"/>
    </row>
    <row r="25" spans="5:11" x14ac:dyDescent="0.45">
      <c r="E25" s="1"/>
      <c r="F25" s="6"/>
      <c r="G25" s="1"/>
      <c r="I25" s="14"/>
      <c r="J25" s="1"/>
    </row>
    <row r="26" spans="5:11" x14ac:dyDescent="0.45">
      <c r="F26" s="6"/>
      <c r="G26" s="1"/>
      <c r="I26" s="14"/>
      <c r="J26" s="1"/>
    </row>
    <row r="27" spans="5:11" x14ac:dyDescent="0.45">
      <c r="F27" s="6"/>
      <c r="G27" s="1"/>
      <c r="I27" s="14"/>
      <c r="J27" s="1"/>
    </row>
    <row r="28" spans="5:11" x14ac:dyDescent="0.45">
      <c r="F28" s="6"/>
      <c r="G28" s="11"/>
      <c r="I28" s="14"/>
      <c r="J28" s="1"/>
    </row>
    <row r="29" spans="5:11" x14ac:dyDescent="0.45">
      <c r="F29" s="6"/>
      <c r="G29" s="1"/>
      <c r="I29" s="10"/>
      <c r="J29" s="1"/>
    </row>
    <row r="30" spans="5:11" x14ac:dyDescent="0.45">
      <c r="F30" s="6"/>
      <c r="G30" s="1"/>
      <c r="I30" s="10"/>
      <c r="J30" s="1"/>
      <c r="K30" s="1"/>
    </row>
    <row r="31" spans="5:11" x14ac:dyDescent="0.45">
      <c r="F31" s="6"/>
      <c r="G31" s="1"/>
    </row>
    <row r="32" spans="5:11" x14ac:dyDescent="0.45">
      <c r="F32" s="6"/>
      <c r="G32" s="1"/>
    </row>
    <row r="33" spans="6:7" x14ac:dyDescent="0.45">
      <c r="F33" s="6"/>
      <c r="G33" s="1"/>
    </row>
    <row r="35" spans="6:7" x14ac:dyDescent="0.45">
      <c r="G35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/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7" x14ac:dyDescent="0.45">
      <c r="A1" s="12" t="s">
        <v>57</v>
      </c>
    </row>
    <row r="2" spans="1:7" x14ac:dyDescent="0.45">
      <c r="A2" s="12"/>
    </row>
    <row r="3" spans="1:7" x14ac:dyDescent="0.45">
      <c r="A3" s="12"/>
    </row>
    <row r="5" spans="1:7" x14ac:dyDescent="0.45">
      <c r="A5" s="16"/>
    </row>
    <row r="6" spans="1:7" x14ac:dyDescent="0.45">
      <c r="A6" s="13"/>
    </row>
    <row r="7" spans="1:7" x14ac:dyDescent="0.45">
      <c r="A7" s="13"/>
    </row>
    <row r="8" spans="1:7" x14ac:dyDescent="0.45">
      <c r="A8" s="13"/>
    </row>
    <row r="12" spans="1:7" x14ac:dyDescent="0.45">
      <c r="F12" s="19"/>
      <c r="G12" s="12"/>
    </row>
    <row r="14" spans="1:7" x14ac:dyDescent="0.45">
      <c r="F14" s="19"/>
      <c r="G14" s="12"/>
    </row>
    <row r="16" spans="1:7" x14ac:dyDescent="0.45">
      <c r="F16" s="19"/>
    </row>
    <row r="17" spans="5:7" x14ac:dyDescent="0.45">
      <c r="F17" s="19"/>
    </row>
    <row r="18" spans="5:7" x14ac:dyDescent="0.45">
      <c r="F18" s="19"/>
    </row>
    <row r="19" spans="5:7" x14ac:dyDescent="0.45">
      <c r="F19" s="19"/>
    </row>
    <row r="20" spans="5:7" x14ac:dyDescent="0.45">
      <c r="E20" s="12"/>
      <c r="G20" s="12"/>
    </row>
    <row r="22" spans="5:7" x14ac:dyDescent="0.45">
      <c r="F22" s="19"/>
    </row>
    <row r="23" spans="5:7" x14ac:dyDescent="0.45">
      <c r="F23" s="19"/>
    </row>
    <row r="24" spans="5:7" x14ac:dyDescent="0.45">
      <c r="F24" s="19"/>
    </row>
    <row r="25" spans="5:7" x14ac:dyDescent="0.45">
      <c r="F25" s="19"/>
    </row>
    <row r="26" spans="5:7" x14ac:dyDescent="0.45">
      <c r="E26" s="12"/>
      <c r="G26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>
      <selection activeCell="B23" sqref="B23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7" x14ac:dyDescent="0.45">
      <c r="A1" s="12" t="s">
        <v>20</v>
      </c>
    </row>
    <row r="2" spans="1:7" x14ac:dyDescent="0.45">
      <c r="A2" s="12" t="s">
        <v>21</v>
      </c>
    </row>
    <row r="3" spans="1:7" x14ac:dyDescent="0.45">
      <c r="A3" s="12"/>
    </row>
    <row r="4" spans="1:7" x14ac:dyDescent="0.45">
      <c r="A4" t="s">
        <v>24</v>
      </c>
    </row>
    <row r="5" spans="1:7" x14ac:dyDescent="0.45">
      <c r="A5" s="16" t="s">
        <v>26</v>
      </c>
    </row>
    <row r="6" spans="1:7" x14ac:dyDescent="0.45">
      <c r="A6" s="13" t="s">
        <v>22</v>
      </c>
    </row>
    <row r="7" spans="1:7" x14ac:dyDescent="0.45">
      <c r="A7" s="13" t="s">
        <v>23</v>
      </c>
    </row>
    <row r="8" spans="1:7" x14ac:dyDescent="0.45">
      <c r="A8" s="13" t="s">
        <v>27</v>
      </c>
    </row>
    <row r="11" spans="1:7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7" x14ac:dyDescent="0.45">
      <c r="F12" s="6">
        <v>0.2</v>
      </c>
      <c r="G12" s="1">
        <f>E12*F12</f>
        <v>0</v>
      </c>
    </row>
    <row r="13" spans="1:7" x14ac:dyDescent="0.45">
      <c r="F13" s="6">
        <v>0.2</v>
      </c>
      <c r="G13" s="1">
        <f t="shared" ref="G13:G19" si="0">E13*F13</f>
        <v>0</v>
      </c>
    </row>
    <row r="14" spans="1:7" x14ac:dyDescent="0.45">
      <c r="F14" s="6">
        <v>0.2</v>
      </c>
      <c r="G14" s="1">
        <f t="shared" si="0"/>
        <v>0</v>
      </c>
    </row>
    <row r="15" spans="1:7" x14ac:dyDescent="0.45">
      <c r="F15" s="6">
        <v>0.2</v>
      </c>
      <c r="G15" s="1">
        <f t="shared" si="0"/>
        <v>0</v>
      </c>
    </row>
    <row r="16" spans="1:7" x14ac:dyDescent="0.45">
      <c r="F16" s="6"/>
      <c r="G16" s="1"/>
    </row>
    <row r="17" spans="5:11" x14ac:dyDescent="0.45">
      <c r="F17" s="6"/>
      <c r="G17" s="11">
        <f>SUM(G12:G16)</f>
        <v>0</v>
      </c>
      <c r="I17" s="14"/>
      <c r="J17" s="1"/>
    </row>
    <row r="18" spans="5:11" x14ac:dyDescent="0.45">
      <c r="G18" s="1"/>
      <c r="I18" s="14"/>
      <c r="J18" s="1"/>
    </row>
    <row r="19" spans="5:11" x14ac:dyDescent="0.45">
      <c r="F19" s="6">
        <v>0.2</v>
      </c>
      <c r="G19" s="11">
        <f t="shared" si="0"/>
        <v>0</v>
      </c>
      <c r="I19" s="14"/>
      <c r="J19" s="1"/>
    </row>
    <row r="20" spans="5:11" x14ac:dyDescent="0.45">
      <c r="F20" s="6"/>
      <c r="G20" s="1"/>
      <c r="I20" s="14"/>
      <c r="J20" s="1"/>
    </row>
    <row r="21" spans="5:11" x14ac:dyDescent="0.45">
      <c r="F21" s="6"/>
      <c r="G21" s="1"/>
      <c r="I21" s="14"/>
      <c r="J21" s="1"/>
    </row>
    <row r="22" spans="5:11" x14ac:dyDescent="0.45">
      <c r="E22" s="1"/>
      <c r="F22" s="6"/>
      <c r="G22" s="1"/>
      <c r="I22" s="14"/>
      <c r="J22" s="1"/>
    </row>
    <row r="23" spans="5:11" x14ac:dyDescent="0.45">
      <c r="E23" s="1"/>
      <c r="F23" s="6"/>
      <c r="G23" s="11"/>
      <c r="I23" s="14"/>
      <c r="J23" s="1"/>
    </row>
    <row r="24" spans="5:11" x14ac:dyDescent="0.45">
      <c r="E24" s="1"/>
      <c r="F24" s="6"/>
      <c r="G24" s="1"/>
      <c r="I24" s="14"/>
      <c r="J24" s="1"/>
    </row>
    <row r="25" spans="5:11" x14ac:dyDescent="0.45">
      <c r="F25" s="6"/>
      <c r="G25" s="1"/>
      <c r="I25" s="14"/>
      <c r="J25" s="1"/>
    </row>
    <row r="26" spans="5:11" x14ac:dyDescent="0.45">
      <c r="F26" s="6"/>
      <c r="G26" s="1"/>
      <c r="I26" s="14"/>
      <c r="J26" s="1"/>
    </row>
    <row r="27" spans="5:11" x14ac:dyDescent="0.45">
      <c r="F27" s="6"/>
      <c r="G27" s="11"/>
      <c r="I27" s="14"/>
      <c r="J27" s="1"/>
    </row>
    <row r="28" spans="5:11" x14ac:dyDescent="0.45">
      <c r="F28" s="6"/>
      <c r="G28" s="1"/>
      <c r="I28" s="10"/>
      <c r="J28" s="1"/>
    </row>
    <row r="29" spans="5:11" x14ac:dyDescent="0.45">
      <c r="F29" s="6"/>
      <c r="G29" s="1"/>
      <c r="I29" s="10"/>
      <c r="J29" s="1"/>
      <c r="K29" s="1"/>
    </row>
    <row r="30" spans="5:11" x14ac:dyDescent="0.45">
      <c r="F30" s="6"/>
      <c r="G30" s="1"/>
    </row>
    <row r="31" spans="5:11" x14ac:dyDescent="0.45">
      <c r="F31" s="6"/>
      <c r="G31" s="1"/>
    </row>
    <row r="32" spans="5:11" x14ac:dyDescent="0.45">
      <c r="F32" s="6"/>
      <c r="G32" s="1"/>
    </row>
    <row r="34" spans="7:7" x14ac:dyDescent="0.45">
      <c r="G34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workbookViewId="0">
      <selection activeCell="A12" sqref="A12:E12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10" x14ac:dyDescent="0.45">
      <c r="A1" s="12" t="s">
        <v>20</v>
      </c>
    </row>
    <row r="2" spans="1:10" x14ac:dyDescent="0.45">
      <c r="A2" s="12" t="s">
        <v>21</v>
      </c>
    </row>
    <row r="3" spans="1:10" x14ac:dyDescent="0.45">
      <c r="A3" s="12"/>
    </row>
    <row r="4" spans="1:10" x14ac:dyDescent="0.45">
      <c r="A4" t="s">
        <v>24</v>
      </c>
    </row>
    <row r="5" spans="1:10" x14ac:dyDescent="0.45">
      <c r="A5" s="16" t="s">
        <v>26</v>
      </c>
    </row>
    <row r="6" spans="1:10" x14ac:dyDescent="0.45">
      <c r="A6" s="13" t="s">
        <v>22</v>
      </c>
      <c r="I6" s="14"/>
      <c r="J6" s="1"/>
    </row>
    <row r="7" spans="1:10" x14ac:dyDescent="0.45">
      <c r="A7" s="13" t="s">
        <v>23</v>
      </c>
      <c r="I7" s="14"/>
      <c r="J7" s="1"/>
    </row>
    <row r="8" spans="1:10" x14ac:dyDescent="0.45">
      <c r="A8" s="13" t="s">
        <v>27</v>
      </c>
      <c r="I8" s="14"/>
      <c r="J8" s="1"/>
    </row>
    <row r="9" spans="1:10" x14ac:dyDescent="0.45">
      <c r="I9" s="14"/>
      <c r="J9" s="1"/>
    </row>
    <row r="10" spans="1:10" x14ac:dyDescent="0.45">
      <c r="I10" s="14"/>
      <c r="J10" s="1"/>
    </row>
    <row r="11" spans="1:10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  <c r="I11" s="14"/>
      <c r="J11" s="1"/>
    </row>
    <row r="12" spans="1:10" x14ac:dyDescent="0.45">
      <c r="F12" s="19">
        <v>0.2</v>
      </c>
      <c r="G12" s="12">
        <f>E12*F12</f>
        <v>0</v>
      </c>
      <c r="I12" s="14"/>
      <c r="J12" s="1"/>
    </row>
    <row r="13" spans="1:10" x14ac:dyDescent="0.45">
      <c r="F13" s="6"/>
      <c r="G13" s="1"/>
    </row>
    <row r="15" spans="1:10" x14ac:dyDescent="0.45">
      <c r="G15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zoomScale="110" zoomScaleNormal="110" workbookViewId="0">
      <selection activeCell="A12" sqref="A12:E15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10" x14ac:dyDescent="0.45">
      <c r="A1" s="12" t="s">
        <v>20</v>
      </c>
    </row>
    <row r="2" spans="1:10" x14ac:dyDescent="0.45">
      <c r="A2" s="12" t="s">
        <v>21</v>
      </c>
    </row>
    <row r="3" spans="1:10" x14ac:dyDescent="0.45">
      <c r="A3" s="12"/>
    </row>
    <row r="4" spans="1:10" x14ac:dyDescent="0.45">
      <c r="A4" t="s">
        <v>24</v>
      </c>
    </row>
    <row r="5" spans="1:10" x14ac:dyDescent="0.45">
      <c r="A5" s="16" t="s">
        <v>26</v>
      </c>
    </row>
    <row r="6" spans="1:10" x14ac:dyDescent="0.45">
      <c r="A6" s="13" t="s">
        <v>22</v>
      </c>
    </row>
    <row r="7" spans="1:10" x14ac:dyDescent="0.45">
      <c r="A7" s="13" t="s">
        <v>23</v>
      </c>
    </row>
    <row r="8" spans="1:10" x14ac:dyDescent="0.45">
      <c r="A8" s="13" t="s">
        <v>27</v>
      </c>
    </row>
    <row r="11" spans="1:10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10" x14ac:dyDescent="0.45">
      <c r="E12" s="1"/>
      <c r="F12" s="19">
        <v>0.2</v>
      </c>
      <c r="G12">
        <f>E12*F12</f>
        <v>0</v>
      </c>
    </row>
    <row r="13" spans="1:10" x14ac:dyDescent="0.45">
      <c r="E13" s="1"/>
      <c r="F13" s="19">
        <v>0.2</v>
      </c>
      <c r="G13">
        <f t="shared" ref="G13:G15" si="0">E13*F13</f>
        <v>0</v>
      </c>
    </row>
    <row r="14" spans="1:10" x14ac:dyDescent="0.45">
      <c r="E14" s="1"/>
      <c r="F14" s="19">
        <v>0.2</v>
      </c>
      <c r="G14">
        <f t="shared" si="0"/>
        <v>0</v>
      </c>
    </row>
    <row r="15" spans="1:10" x14ac:dyDescent="0.45">
      <c r="E15" s="1"/>
      <c r="F15" s="19">
        <v>0.2</v>
      </c>
      <c r="G15">
        <f t="shared" si="0"/>
        <v>0</v>
      </c>
      <c r="I15" s="14"/>
      <c r="J15" s="1"/>
    </row>
    <row r="16" spans="1:10" x14ac:dyDescent="0.45">
      <c r="F16" s="19"/>
      <c r="I16" s="14"/>
      <c r="J16" s="1"/>
    </row>
    <row r="17" spans="5:11" x14ac:dyDescent="0.45">
      <c r="F17" s="19"/>
      <c r="G17" s="12">
        <f>SUM(G12:G16)</f>
        <v>0</v>
      </c>
      <c r="I17" s="14"/>
      <c r="J17" s="1"/>
    </row>
    <row r="18" spans="5:11" x14ac:dyDescent="0.45">
      <c r="E18" s="12"/>
      <c r="G18" s="12"/>
      <c r="I18" s="14"/>
      <c r="J18" s="1"/>
    </row>
    <row r="19" spans="5:11" x14ac:dyDescent="0.45">
      <c r="F19" s="6"/>
      <c r="G19" s="1"/>
      <c r="I19" s="14"/>
      <c r="J19" s="1"/>
    </row>
    <row r="20" spans="5:11" x14ac:dyDescent="0.45">
      <c r="I20" s="14"/>
      <c r="J20" s="1"/>
    </row>
    <row r="21" spans="5:11" x14ac:dyDescent="0.45">
      <c r="G21" s="11"/>
      <c r="I21" s="14"/>
      <c r="J21" s="1"/>
    </row>
    <row r="22" spans="5:11" x14ac:dyDescent="0.45">
      <c r="I22" s="14"/>
      <c r="J22" s="1"/>
    </row>
    <row r="23" spans="5:11" x14ac:dyDescent="0.45">
      <c r="I23" s="14"/>
      <c r="J23" s="1"/>
    </row>
    <row r="24" spans="5:11" x14ac:dyDescent="0.45">
      <c r="I24" s="14"/>
      <c r="J24" s="1"/>
    </row>
    <row r="25" spans="5:11" x14ac:dyDescent="0.45">
      <c r="I25" s="14"/>
      <c r="J25" s="1"/>
    </row>
    <row r="26" spans="5:11" x14ac:dyDescent="0.45">
      <c r="I26" s="10"/>
      <c r="J26" s="1"/>
    </row>
    <row r="27" spans="5:11" x14ac:dyDescent="0.45">
      <c r="F27" s="6"/>
      <c r="G27" s="1"/>
      <c r="I27" s="10"/>
      <c r="J27" s="1"/>
      <c r="K27" s="1"/>
    </row>
    <row r="28" spans="5:11" x14ac:dyDescent="0.45">
      <c r="G28" s="1"/>
    </row>
    <row r="29" spans="5:11" x14ac:dyDescent="0.45">
      <c r="G29" s="11"/>
    </row>
    <row r="30" spans="5:11" x14ac:dyDescent="0.45">
      <c r="G30" s="1"/>
    </row>
    <row r="31" spans="5:11" x14ac:dyDescent="0.45">
      <c r="F31" s="6"/>
      <c r="G31" s="1"/>
    </row>
    <row r="32" spans="5:11" x14ac:dyDescent="0.45">
      <c r="F32" s="6"/>
      <c r="G32" s="1"/>
    </row>
    <row r="33" spans="6:7" x14ac:dyDescent="0.45">
      <c r="F33" s="6"/>
      <c r="G33" s="1"/>
    </row>
    <row r="34" spans="6:7" x14ac:dyDescent="0.45">
      <c r="F34" s="6"/>
      <c r="G34" s="1"/>
    </row>
    <row r="35" spans="6:7" x14ac:dyDescent="0.45">
      <c r="F35" s="6"/>
      <c r="G35" s="1"/>
    </row>
    <row r="37" spans="6:7" x14ac:dyDescent="0.45">
      <c r="G37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9"/>
  <sheetViews>
    <sheetView zoomScale="110" zoomScaleNormal="110" workbookViewId="0">
      <selection activeCell="A12" sqref="A12:E16"/>
    </sheetView>
  </sheetViews>
  <sheetFormatPr defaultRowHeight="14.25" x14ac:dyDescent="0.45"/>
  <cols>
    <col min="1" max="1" width="25.33203125" customWidth="1"/>
    <col min="2" max="2" width="46.796875" customWidth="1"/>
    <col min="3" max="3" width="10.33203125" bestFit="1" customWidth="1"/>
    <col min="5" max="5" width="9.46484375" bestFit="1" customWidth="1"/>
    <col min="6" max="6" width="10.796875" customWidth="1"/>
    <col min="11" max="11" width="10.6640625" customWidth="1"/>
    <col min="12" max="12" width="11.1328125" customWidth="1"/>
    <col min="13" max="13" width="14.46484375" customWidth="1"/>
  </cols>
  <sheetData>
    <row r="1" spans="1:10" x14ac:dyDescent="0.45">
      <c r="A1" s="12" t="s">
        <v>20</v>
      </c>
    </row>
    <row r="2" spans="1:10" x14ac:dyDescent="0.45">
      <c r="A2" s="12" t="s">
        <v>21</v>
      </c>
    </row>
    <row r="3" spans="1:10" x14ac:dyDescent="0.45">
      <c r="A3" s="12"/>
    </row>
    <row r="4" spans="1:10" x14ac:dyDescent="0.45">
      <c r="A4" t="s">
        <v>24</v>
      </c>
    </row>
    <row r="5" spans="1:10" x14ac:dyDescent="0.45">
      <c r="A5" s="16" t="s">
        <v>26</v>
      </c>
    </row>
    <row r="6" spans="1:10" x14ac:dyDescent="0.45">
      <c r="A6" s="13" t="s">
        <v>22</v>
      </c>
    </row>
    <row r="7" spans="1:10" x14ac:dyDescent="0.45">
      <c r="A7" s="13" t="s">
        <v>23</v>
      </c>
    </row>
    <row r="8" spans="1:10" x14ac:dyDescent="0.45">
      <c r="A8" s="13" t="s">
        <v>27</v>
      </c>
    </row>
    <row r="11" spans="1:10" x14ac:dyDescent="0.45">
      <c r="A11" t="s">
        <v>18</v>
      </c>
      <c r="B11" t="s">
        <v>2</v>
      </c>
      <c r="C11" t="s">
        <v>5</v>
      </c>
      <c r="D11" t="s">
        <v>17</v>
      </c>
      <c r="E11" t="s">
        <v>25</v>
      </c>
      <c r="F11" t="s">
        <v>19</v>
      </c>
      <c r="G11" t="s">
        <v>28</v>
      </c>
    </row>
    <row r="12" spans="1:10" x14ac:dyDescent="0.45">
      <c r="F12" s="19">
        <v>0.2</v>
      </c>
      <c r="G12" s="1">
        <f>E12*F12</f>
        <v>0</v>
      </c>
    </row>
    <row r="13" spans="1:10" x14ac:dyDescent="0.45">
      <c r="F13" s="19">
        <v>0.2</v>
      </c>
      <c r="G13" s="1">
        <f t="shared" ref="G13:G15" si="0">E13*F13</f>
        <v>0</v>
      </c>
    </row>
    <row r="14" spans="1:10" x14ac:dyDescent="0.45">
      <c r="F14" s="19">
        <v>0.2</v>
      </c>
      <c r="G14" s="1">
        <f t="shared" si="0"/>
        <v>0</v>
      </c>
    </row>
    <row r="15" spans="1:10" x14ac:dyDescent="0.45">
      <c r="F15" s="19">
        <v>0.2</v>
      </c>
      <c r="G15" s="1">
        <f t="shared" si="0"/>
        <v>0</v>
      </c>
      <c r="I15" s="14"/>
      <c r="J15" s="1"/>
    </row>
    <row r="16" spans="1:10" x14ac:dyDescent="0.45">
      <c r="F16" s="19">
        <v>0.2</v>
      </c>
      <c r="G16" s="1">
        <f t="shared" ref="G16" si="1">E16*F16</f>
        <v>0</v>
      </c>
      <c r="I16" s="14"/>
      <c r="J16" s="1"/>
    </row>
    <row r="17" spans="5:11" x14ac:dyDescent="0.45">
      <c r="F17" s="19"/>
      <c r="G17" s="1"/>
      <c r="I17" s="14"/>
      <c r="J17" s="1"/>
    </row>
    <row r="18" spans="5:11" x14ac:dyDescent="0.45">
      <c r="F18" s="19"/>
      <c r="G18" s="11">
        <f>SUM(G12:G16)</f>
        <v>0</v>
      </c>
      <c r="I18" s="14"/>
      <c r="J18" s="1"/>
    </row>
    <row r="19" spans="5:11" x14ac:dyDescent="0.45">
      <c r="F19" s="19"/>
      <c r="I19" s="14"/>
      <c r="J19" s="1"/>
    </row>
    <row r="20" spans="5:11" x14ac:dyDescent="0.45">
      <c r="F20" s="19"/>
      <c r="I20" s="14"/>
      <c r="J20" s="1"/>
    </row>
    <row r="21" spans="5:11" x14ac:dyDescent="0.45">
      <c r="E21" s="12"/>
      <c r="G21" s="12"/>
      <c r="I21" s="14"/>
      <c r="J21" s="1"/>
    </row>
    <row r="22" spans="5:11" x14ac:dyDescent="0.45">
      <c r="F22" s="6"/>
      <c r="G22" s="11"/>
      <c r="I22" s="10"/>
      <c r="J22" s="1"/>
    </row>
    <row r="23" spans="5:11" x14ac:dyDescent="0.45">
      <c r="E23" s="1"/>
      <c r="F23" s="6"/>
      <c r="G23" s="1"/>
      <c r="I23" s="10"/>
      <c r="J23" s="1"/>
      <c r="K23" s="1"/>
    </row>
    <row r="24" spans="5:11" x14ac:dyDescent="0.45">
      <c r="E24" s="1"/>
      <c r="G24" s="1"/>
    </row>
    <row r="25" spans="5:11" x14ac:dyDescent="0.45">
      <c r="E25" s="1"/>
      <c r="G25" s="11"/>
    </row>
    <row r="26" spans="5:11" x14ac:dyDescent="0.45">
      <c r="E26" s="1"/>
      <c r="G26" s="1"/>
    </row>
    <row r="27" spans="5:11" x14ac:dyDescent="0.45">
      <c r="E27" s="1"/>
    </row>
    <row r="28" spans="5:11" x14ac:dyDescent="0.45">
      <c r="E28" s="1"/>
      <c r="G28" s="11"/>
    </row>
    <row r="29" spans="5:11" x14ac:dyDescent="0.45">
      <c r="E29" s="1"/>
    </row>
    <row r="30" spans="5:11" x14ac:dyDescent="0.45">
      <c r="E30" s="1"/>
    </row>
    <row r="31" spans="5:11" x14ac:dyDescent="0.45">
      <c r="E31" s="1"/>
    </row>
    <row r="32" spans="5:11" x14ac:dyDescent="0.45">
      <c r="E32" s="1"/>
    </row>
    <row r="33" spans="5:5" x14ac:dyDescent="0.45">
      <c r="E33" s="1"/>
    </row>
    <row r="34" spans="5:5" x14ac:dyDescent="0.45">
      <c r="E34" s="1"/>
    </row>
    <row r="35" spans="5:5" x14ac:dyDescent="0.45">
      <c r="E35" s="1"/>
    </row>
    <row r="36" spans="5:5" x14ac:dyDescent="0.45">
      <c r="E36" s="1"/>
    </row>
    <row r="37" spans="5:5" x14ac:dyDescent="0.45">
      <c r="E37" s="1"/>
    </row>
    <row r="38" spans="5:5" x14ac:dyDescent="0.45">
      <c r="E38" s="1"/>
    </row>
    <row r="39" spans="5:5" x14ac:dyDescent="0.45">
      <c r="E39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Zakup-2024</vt:lpstr>
      <vt:lpstr>Sp. I</vt:lpstr>
      <vt:lpstr>Sp. II</vt:lpstr>
      <vt:lpstr>Sp. III</vt:lpstr>
      <vt:lpstr>Sp. IV</vt:lpstr>
      <vt:lpstr>Sp. V</vt:lpstr>
      <vt:lpstr>Sp. VI</vt:lpstr>
      <vt:lpstr>Sp. VII</vt:lpstr>
      <vt:lpstr>Sp. VIII</vt:lpstr>
      <vt:lpstr>Sp. IX</vt:lpstr>
      <vt:lpstr>Sp. X</vt:lpstr>
      <vt:lpstr>Sp. XI</vt:lpstr>
      <vt:lpstr>Sp. XII</vt:lpstr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mareko</cp:lastModifiedBy>
  <dcterms:created xsi:type="dcterms:W3CDTF">2020-08-25T12:25:58Z</dcterms:created>
  <dcterms:modified xsi:type="dcterms:W3CDTF">2024-11-28T09:31:27Z</dcterms:modified>
</cp:coreProperties>
</file>